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/>
  <mc:AlternateContent xmlns:mc="http://schemas.openxmlformats.org/markup-compatibility/2006">
    <mc:Choice Requires="x15">
      <x15ac:absPath xmlns:x15ac="http://schemas.microsoft.com/office/spreadsheetml/2010/11/ac" url="H:\BSN\Forms\"/>
    </mc:Choice>
  </mc:AlternateContent>
  <xr:revisionPtr revIDLastSave="0" documentId="13_ncr:1_{A6EE869D-603C-486B-B3FC-7694C6A1C455}" xr6:coauthVersionLast="36" xr6:coauthVersionMax="36" xr10:uidLastSave="{00000000-0000-0000-0000-000000000000}"/>
  <bookViews>
    <workbookView xWindow="-23145" yWindow="-105" windowWidth="23250" windowHeight="12720" tabRatio="603" xr2:uid="{00000000-000D-0000-FFFF-FFFF00000000}"/>
  </bookViews>
  <sheets>
    <sheet name="Check Request Form" sheetId="1" r:id="rId1"/>
    <sheet name="Reference Codes" sheetId="4" r:id="rId2"/>
    <sheet name="Athletics Reference Codes" sheetId="3" state="hidden" r:id="rId3"/>
  </sheets>
  <definedNames>
    <definedName name="_xlnm.Print_Area" localSheetId="0">'Check Request Form'!$A$1:$H$33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9" i="4" l="1"/>
  <c r="K27" i="4" l="1"/>
  <c r="G20" i="4"/>
  <c r="K95" i="4" l="1"/>
  <c r="K33" i="4"/>
  <c r="K32" i="4"/>
  <c r="K26" i="4"/>
  <c r="K8" i="4"/>
  <c r="G16" i="4" l="1"/>
  <c r="C41" i="4" l="1"/>
  <c r="G25" i="4" l="1"/>
  <c r="C78" i="4"/>
  <c r="K80" i="4" l="1"/>
  <c r="K112" i="4"/>
  <c r="K113" i="4"/>
  <c r="K111" i="4"/>
  <c r="K110" i="4"/>
  <c r="G28" i="4"/>
  <c r="G27" i="4"/>
  <c r="K104" i="4" l="1"/>
  <c r="K100" i="4"/>
  <c r="K98" i="4"/>
  <c r="C23" i="4"/>
  <c r="C80" i="4" l="1"/>
  <c r="C40" i="4"/>
  <c r="C17" i="4"/>
  <c r="K126" i="4" l="1"/>
  <c r="K125" i="4"/>
  <c r="K124" i="4"/>
  <c r="K123" i="4"/>
  <c r="K122" i="4"/>
  <c r="K121" i="4"/>
  <c r="K120" i="4"/>
  <c r="K119" i="4"/>
  <c r="K118" i="4"/>
  <c r="K117" i="4"/>
  <c r="K116" i="4"/>
  <c r="K115" i="4"/>
  <c r="K114" i="4"/>
  <c r="K109" i="4"/>
  <c r="K108" i="4"/>
  <c r="K107" i="4"/>
  <c r="K106" i="4"/>
  <c r="K105" i="4"/>
  <c r="K103" i="4"/>
  <c r="K102" i="4"/>
  <c r="K101" i="4"/>
  <c r="K97" i="4"/>
  <c r="K96" i="4"/>
  <c r="K94" i="4"/>
  <c r="K93" i="4"/>
  <c r="K92" i="4"/>
  <c r="K91" i="4"/>
  <c r="G91" i="4"/>
  <c r="K90" i="4"/>
  <c r="G90" i="4"/>
  <c r="K89" i="4"/>
  <c r="G89" i="4"/>
  <c r="K88" i="4"/>
  <c r="G88" i="4"/>
  <c r="K87" i="4"/>
  <c r="G87" i="4"/>
  <c r="K86" i="4"/>
  <c r="G86" i="4"/>
  <c r="K85" i="4"/>
  <c r="G85" i="4"/>
  <c r="K84" i="4"/>
  <c r="G84" i="4"/>
  <c r="K83" i="4"/>
  <c r="G83" i="4"/>
  <c r="K82" i="4"/>
  <c r="G82" i="4"/>
  <c r="C85" i="4"/>
  <c r="K81" i="4"/>
  <c r="G81" i="4"/>
  <c r="C84" i="4"/>
  <c r="K79" i="4"/>
  <c r="G80" i="4"/>
  <c r="C83" i="4"/>
  <c r="K78" i="4"/>
  <c r="G79" i="4"/>
  <c r="C82" i="4"/>
  <c r="K77" i="4"/>
  <c r="G78" i="4"/>
  <c r="C81" i="4"/>
  <c r="K76" i="4"/>
  <c r="G77" i="4"/>
  <c r="C79" i="4"/>
  <c r="K75" i="4"/>
  <c r="G76" i="4"/>
  <c r="C77" i="4"/>
  <c r="K74" i="4"/>
  <c r="G75" i="4"/>
  <c r="C76" i="4"/>
  <c r="K73" i="4"/>
  <c r="G74" i="4"/>
  <c r="C75" i="4"/>
  <c r="G73" i="4"/>
  <c r="C74" i="4"/>
  <c r="K72" i="4"/>
  <c r="G72" i="4"/>
  <c r="C73" i="4"/>
  <c r="K71" i="4"/>
  <c r="G71" i="4"/>
  <c r="C72" i="4"/>
  <c r="K70" i="4"/>
  <c r="G70" i="4"/>
  <c r="C71" i="4"/>
  <c r="K69" i="4"/>
  <c r="G69" i="4"/>
  <c r="C70" i="4"/>
  <c r="K68" i="4"/>
  <c r="G68" i="4"/>
  <c r="C69" i="4"/>
  <c r="K67" i="4"/>
  <c r="G67" i="4"/>
  <c r="C68" i="4"/>
  <c r="K66" i="4"/>
  <c r="G66" i="4"/>
  <c r="C67" i="4"/>
  <c r="K65" i="4"/>
  <c r="G65" i="4"/>
  <c r="C66" i="4"/>
  <c r="K64" i="4"/>
  <c r="G64" i="4"/>
  <c r="C65" i="4"/>
  <c r="K63" i="4"/>
  <c r="G63" i="4"/>
  <c r="C64" i="4"/>
  <c r="K62" i="4"/>
  <c r="G62" i="4"/>
  <c r="C63" i="4"/>
  <c r="K61" i="4"/>
  <c r="G61" i="4"/>
  <c r="C62" i="4"/>
  <c r="K60" i="4"/>
  <c r="G60" i="4"/>
  <c r="C61" i="4"/>
  <c r="K59" i="4"/>
  <c r="G59" i="4"/>
  <c r="C60" i="4"/>
  <c r="G58" i="4"/>
  <c r="C59" i="4"/>
  <c r="G57" i="4"/>
  <c r="C58" i="4"/>
  <c r="G56" i="4"/>
  <c r="C57" i="4"/>
  <c r="K58" i="4"/>
  <c r="G55" i="4"/>
  <c r="C56" i="4"/>
  <c r="K57" i="4"/>
  <c r="G54" i="4"/>
  <c r="C55" i="4"/>
  <c r="K56" i="4"/>
  <c r="G53" i="4"/>
  <c r="C54" i="4"/>
  <c r="K55" i="4"/>
  <c r="G52" i="4"/>
  <c r="C53" i="4"/>
  <c r="K54" i="4"/>
  <c r="G51" i="4"/>
  <c r="C52" i="4"/>
  <c r="K53" i="4"/>
  <c r="G50" i="4"/>
  <c r="C51" i="4"/>
  <c r="K52" i="4"/>
  <c r="G49" i="4"/>
  <c r="C50" i="4"/>
  <c r="K51" i="4"/>
  <c r="G48" i="4"/>
  <c r="C49" i="4"/>
  <c r="K50" i="4"/>
  <c r="G47" i="4"/>
  <c r="C48" i="4"/>
  <c r="K49" i="4"/>
  <c r="G46" i="4"/>
  <c r="C47" i="4"/>
  <c r="K48" i="4"/>
  <c r="G45" i="4"/>
  <c r="C46" i="4"/>
  <c r="K47" i="4"/>
  <c r="G44" i="4"/>
  <c r="C45" i="4"/>
  <c r="K46" i="4"/>
  <c r="G43" i="4"/>
  <c r="K45" i="4"/>
  <c r="G42" i="4"/>
  <c r="C44" i="4"/>
  <c r="K44" i="4"/>
  <c r="G41" i="4"/>
  <c r="C43" i="4"/>
  <c r="K43" i="4"/>
  <c r="G40" i="4"/>
  <c r="C42" i="4"/>
  <c r="K42" i="4"/>
  <c r="G39" i="4"/>
  <c r="C39" i="4"/>
  <c r="K41" i="4"/>
  <c r="G38" i="4"/>
  <c r="C38" i="4"/>
  <c r="K40" i="4"/>
  <c r="G37" i="4"/>
  <c r="C37" i="4"/>
  <c r="K39" i="4"/>
  <c r="G36" i="4"/>
  <c r="C36" i="4"/>
  <c r="K38" i="4"/>
  <c r="G35" i="4"/>
  <c r="C35" i="4"/>
  <c r="K37" i="4"/>
  <c r="C34" i="4"/>
  <c r="K36" i="4"/>
  <c r="G34" i="4"/>
  <c r="C33" i="4"/>
  <c r="K35" i="4"/>
  <c r="C32" i="4"/>
  <c r="K34" i="4"/>
  <c r="G33" i="4"/>
  <c r="C31" i="4"/>
  <c r="K31" i="4"/>
  <c r="G32" i="4"/>
  <c r="C30" i="4"/>
  <c r="K30" i="4"/>
  <c r="G31" i="4"/>
  <c r="C29" i="4"/>
  <c r="K29" i="4"/>
  <c r="G30" i="4"/>
  <c r="C28" i="4"/>
  <c r="K28" i="4"/>
  <c r="G29" i="4"/>
  <c r="C27" i="4"/>
  <c r="K25" i="4"/>
  <c r="G26" i="4"/>
  <c r="C26" i="4"/>
  <c r="K24" i="4"/>
  <c r="G24" i="4"/>
  <c r="C25" i="4"/>
  <c r="K23" i="4"/>
  <c r="G23" i="4"/>
  <c r="C24" i="4"/>
  <c r="K22" i="4"/>
  <c r="G22" i="4"/>
  <c r="C22" i="4"/>
  <c r="K21" i="4"/>
  <c r="G21" i="4"/>
  <c r="C21" i="4"/>
  <c r="K20" i="4"/>
  <c r="G19" i="4"/>
  <c r="C20" i="4"/>
  <c r="K19" i="4"/>
  <c r="G18" i="4"/>
  <c r="C19" i="4"/>
  <c r="K18" i="4"/>
  <c r="G17" i="4"/>
  <c r="C18" i="4"/>
  <c r="K17" i="4"/>
  <c r="G15" i="4"/>
  <c r="C16" i="4"/>
  <c r="K16" i="4"/>
  <c r="G14" i="4"/>
  <c r="C15" i="4"/>
  <c r="K15" i="4"/>
  <c r="C14" i="4"/>
  <c r="K14" i="4"/>
  <c r="G13" i="4"/>
  <c r="C13" i="4"/>
  <c r="K13" i="4"/>
  <c r="G12" i="4"/>
  <c r="C12" i="4"/>
  <c r="K12" i="4"/>
  <c r="G11" i="4"/>
  <c r="C11" i="4"/>
  <c r="K11" i="4"/>
  <c r="G10" i="4"/>
  <c r="C10" i="4"/>
  <c r="K10" i="4"/>
  <c r="G9" i="4"/>
  <c r="C9" i="4"/>
  <c r="K9" i="4"/>
  <c r="G8" i="4"/>
  <c r="C8" i="4"/>
  <c r="K7" i="4"/>
  <c r="G7" i="4"/>
  <c r="C7" i="4"/>
  <c r="K6" i="4"/>
  <c r="G6" i="4"/>
  <c r="C6" i="4"/>
  <c r="K5" i="4"/>
  <c r="G5" i="4"/>
  <c r="C5" i="4"/>
  <c r="C42" i="3" l="1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K22" i="3"/>
  <c r="C22" i="3"/>
  <c r="K21" i="3"/>
  <c r="C21" i="3"/>
  <c r="K20" i="3"/>
  <c r="C20" i="3"/>
  <c r="K19" i="3"/>
  <c r="C19" i="3"/>
  <c r="K18" i="3"/>
  <c r="C18" i="3"/>
  <c r="K17" i="3"/>
  <c r="G17" i="3"/>
  <c r="C17" i="3"/>
  <c r="K16" i="3"/>
  <c r="G16" i="3"/>
  <c r="C16" i="3"/>
  <c r="K15" i="3"/>
  <c r="G15" i="3"/>
  <c r="C15" i="3"/>
  <c r="K14" i="3"/>
  <c r="G14" i="3"/>
  <c r="C14" i="3"/>
  <c r="K13" i="3"/>
  <c r="G13" i="3"/>
  <c r="C13" i="3"/>
  <c r="K12" i="3"/>
  <c r="G12" i="3"/>
  <c r="C12" i="3"/>
  <c r="K11" i="3"/>
  <c r="G11" i="3"/>
  <c r="C11" i="3"/>
  <c r="K10" i="3"/>
  <c r="G10" i="3"/>
  <c r="C10" i="3"/>
  <c r="K9" i="3"/>
  <c r="G9" i="3"/>
  <c r="C9" i="3"/>
  <c r="K8" i="3"/>
  <c r="G8" i="3"/>
  <c r="C8" i="3"/>
  <c r="K7" i="3"/>
  <c r="G7" i="3"/>
  <c r="C7" i="3"/>
  <c r="K6" i="3"/>
  <c r="G6" i="3"/>
  <c r="C6" i="3"/>
  <c r="K5" i="3"/>
  <c r="G5" i="3"/>
  <c r="C5" i="3"/>
  <c r="H20" i="1" l="1"/>
  <c r="H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Shelton, Patricia</author>
  </authors>
  <commentList>
    <comment ref="D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Shelton, Patricia:</t>
        </r>
        <r>
          <rPr>
            <sz val="9"/>
            <color indexed="81"/>
            <rFont val="Tahoma"/>
            <family val="2"/>
          </rPr>
          <t xml:space="preserve">
Expenses are always Fund 1</t>
        </r>
      </text>
    </comment>
  </commentList>
</comments>
</file>

<file path=xl/sharedStrings.xml><?xml version="1.0" encoding="utf-8"?>
<sst xmlns="http://schemas.openxmlformats.org/spreadsheetml/2006/main" count="403" uniqueCount="335">
  <si>
    <t>Pay to the order of:</t>
  </si>
  <si>
    <t xml:space="preserve">Address: </t>
  </si>
  <si>
    <t xml:space="preserve">Date of Request: </t>
  </si>
  <si>
    <t>City, ST Zip:</t>
  </si>
  <si>
    <t xml:space="preserve">Amount Requested: </t>
  </si>
  <si>
    <t>Fund #</t>
  </si>
  <si>
    <t>GL Account #</t>
  </si>
  <si>
    <t>Amount</t>
  </si>
  <si>
    <t>TOTAL</t>
  </si>
  <si>
    <t>Additional Payment Explanation:</t>
  </si>
  <si>
    <t>Special Instructions:</t>
  </si>
  <si>
    <t>Date</t>
  </si>
  <si>
    <t>Corban Accounting Code Reference</t>
  </si>
  <si>
    <t>General Ledger Expense Codes</t>
  </si>
  <si>
    <t>Code</t>
  </si>
  <si>
    <t>Description</t>
  </si>
  <si>
    <t>General Athletics Fundraising</t>
  </si>
  <si>
    <t>Recruitment</t>
  </si>
  <si>
    <t>Memberships, Professional Dues</t>
  </si>
  <si>
    <t>Office Supplies</t>
  </si>
  <si>
    <t>Warrior Athletic Association</t>
  </si>
  <si>
    <t>Womens Soccer Missions</t>
  </si>
  <si>
    <t>Computer Supplies</t>
  </si>
  <si>
    <t>Printing</t>
  </si>
  <si>
    <t>Internet</t>
  </si>
  <si>
    <t>WAA - Women's Golf</t>
  </si>
  <si>
    <t>General Supplies</t>
  </si>
  <si>
    <t>WAA - Golf Classic</t>
  </si>
  <si>
    <t>WAA - Women's Soccer</t>
  </si>
  <si>
    <t>Vehicle Repairs</t>
  </si>
  <si>
    <t>WAA - Men's Soccer</t>
  </si>
  <si>
    <t>Equipment Rent/Lease</t>
  </si>
  <si>
    <t>WAA - Vollyball</t>
  </si>
  <si>
    <t>WAA - XCountry</t>
  </si>
  <si>
    <t>WAA - Women's Basketball</t>
  </si>
  <si>
    <t>Professional Services</t>
  </si>
  <si>
    <t>WAA - Men's Basketball</t>
  </si>
  <si>
    <t>WAA - Baseball</t>
  </si>
  <si>
    <t>WAA - Softball</t>
  </si>
  <si>
    <t>Vehicles Gas and Oil</t>
  </si>
  <si>
    <t>WAA - Men's Golf</t>
  </si>
  <si>
    <t>WAA -Track</t>
  </si>
  <si>
    <t>Postage</t>
  </si>
  <si>
    <t>Media Advertising</t>
  </si>
  <si>
    <t>Publications</t>
  </si>
  <si>
    <t>Athletics</t>
  </si>
  <si>
    <t>Officials</t>
  </si>
  <si>
    <t>Fitness Center</t>
  </si>
  <si>
    <t>Women's Basketball</t>
  </si>
  <si>
    <t>Women's Volleyball</t>
  </si>
  <si>
    <t>Outside Services</t>
  </si>
  <si>
    <t>Women's Soccer</t>
  </si>
  <si>
    <t>Campus Recreation</t>
  </si>
  <si>
    <t>Women's Softball</t>
  </si>
  <si>
    <t>Men's Basketball</t>
  </si>
  <si>
    <t>Men's Soccer</t>
  </si>
  <si>
    <t>Men's Baseball</t>
  </si>
  <si>
    <t>Men's Golf</t>
  </si>
  <si>
    <t>Women's Golf</t>
  </si>
  <si>
    <t>Facilities Maintenance</t>
  </si>
  <si>
    <t>Grounds Maintenance</t>
  </si>
  <si>
    <t>Restriction or Purpose #</t>
  </si>
  <si>
    <t>Men's &amp; Women's Cross Country</t>
  </si>
  <si>
    <t>Cost Center Department #</t>
  </si>
  <si>
    <t>Business Reason for the Expense</t>
  </si>
  <si>
    <t>Vendor</t>
  </si>
  <si>
    <t xml:space="preserve">Transportation </t>
  </si>
  <si>
    <t>Meals</t>
  </si>
  <si>
    <t>Lodging</t>
  </si>
  <si>
    <t>Event Fees</t>
  </si>
  <si>
    <t>Facility Rental Expense</t>
  </si>
  <si>
    <t>Food Expense</t>
  </si>
  <si>
    <t>Uniforms and Gear</t>
  </si>
  <si>
    <t>General Insurance</t>
  </si>
  <si>
    <t>Capital Expenditures &lt; $1,000</t>
  </si>
  <si>
    <t>Capital Expenditures $1,000+</t>
  </si>
  <si>
    <t>Approver Signature</t>
  </si>
  <si>
    <t>Requester Signature</t>
  </si>
  <si>
    <t>Approval Date</t>
  </si>
  <si>
    <t>Strength &amp; Conditioning</t>
  </si>
  <si>
    <t>Student Development</t>
  </si>
  <si>
    <t>Staff Development</t>
  </si>
  <si>
    <t>Athletic Complex-Capital Campaign</t>
  </si>
  <si>
    <t>Post Season Travel</t>
  </si>
  <si>
    <t>Gifts, Premiums and Awards - Staff</t>
  </si>
  <si>
    <t>Gifts, Premiums and Awards - Other</t>
  </si>
  <si>
    <t>Training</t>
  </si>
  <si>
    <t>Furniture &lt; $1,000</t>
  </si>
  <si>
    <t>Equipment &lt; $1,000</t>
  </si>
  <si>
    <t>Training (this is Brandy's GL code)</t>
  </si>
  <si>
    <t>Pre-board Meals</t>
  </si>
  <si>
    <t>Sports Plex Maintenance</t>
  </si>
  <si>
    <t>Cost Center/Department Codes</t>
  </si>
  <si>
    <t>Restriction/Purpose Codes</t>
  </si>
  <si>
    <t>President's Office</t>
  </si>
  <si>
    <t>000</t>
  </si>
  <si>
    <t>No Code</t>
  </si>
  <si>
    <t>Human Resources</t>
  </si>
  <si>
    <t>Accounting Services</t>
  </si>
  <si>
    <t>Sports Medicine</t>
  </si>
  <si>
    <t>Student Accounts</t>
  </si>
  <si>
    <t>International Travel</t>
  </si>
  <si>
    <t>Advancement Office</t>
  </si>
  <si>
    <t>Literary Arts Council</t>
  </si>
  <si>
    <t>Marketing/Communications</t>
  </si>
  <si>
    <t>Theatre Arts</t>
  </si>
  <si>
    <t>Graduate Admissions</t>
  </si>
  <si>
    <t>Caulkins Lectureship</t>
  </si>
  <si>
    <t>Dorm Fine</t>
  </si>
  <si>
    <t>Accreditation</t>
  </si>
  <si>
    <t>Speech Fund</t>
  </si>
  <si>
    <t>Academic Assessment</t>
  </si>
  <si>
    <t>CUSB</t>
  </si>
  <si>
    <t>Field Experience Charges</t>
  </si>
  <si>
    <t>Campus Vehicles</t>
  </si>
  <si>
    <t>Capital Expenditure Projects</t>
  </si>
  <si>
    <t>Campus Safety-Security</t>
  </si>
  <si>
    <t>Student Life</t>
  </si>
  <si>
    <t>Residence Halls</t>
  </si>
  <si>
    <t>Facilities / Events</t>
  </si>
  <si>
    <t>Criminal Justice Program</t>
  </si>
  <si>
    <t>Counseling and Health Services</t>
  </si>
  <si>
    <t>International Practicum</t>
  </si>
  <si>
    <t>Spiritual Formation</t>
  </si>
  <si>
    <t>Men's Baseball Missions</t>
  </si>
  <si>
    <t>Student Support</t>
  </si>
  <si>
    <t>Counseling Internship</t>
  </si>
  <si>
    <t>Student Advancement</t>
  </si>
  <si>
    <t>Licenses/Permits</t>
  </si>
  <si>
    <t>Library</t>
  </si>
  <si>
    <t>Student Activities</t>
  </si>
  <si>
    <t>Text Books</t>
  </si>
  <si>
    <t>Health</t>
  </si>
  <si>
    <t>J-Lab</t>
  </si>
  <si>
    <t>Library Books</t>
  </si>
  <si>
    <t>Commuters</t>
  </si>
  <si>
    <t>Dining room</t>
  </si>
  <si>
    <t>Provost Office</t>
  </si>
  <si>
    <t>Associate Provost</t>
  </si>
  <si>
    <t>Registrar</t>
  </si>
  <si>
    <t>Center for Global Engagement</t>
  </si>
  <si>
    <t>Faculty Support</t>
  </si>
  <si>
    <t>Information Systems</t>
  </si>
  <si>
    <t>Ministry</t>
  </si>
  <si>
    <t>Graduate School of Ministry</t>
  </si>
  <si>
    <t>Education</t>
  </si>
  <si>
    <t>Masters of Education</t>
  </si>
  <si>
    <t>Farrar Hall/Aagard Hall</t>
  </si>
  <si>
    <t>Masters of Business</t>
  </si>
  <si>
    <t>Townhouses</t>
  </si>
  <si>
    <t>Music</t>
  </si>
  <si>
    <t>Student Programs</t>
  </si>
  <si>
    <t>Ag Program</t>
  </si>
  <si>
    <t>Balyo Hall/Davidson Hall</t>
  </si>
  <si>
    <t>Prewitt Hall/Van Gilder Hall</t>
  </si>
  <si>
    <t>English</t>
  </si>
  <si>
    <t>Natural Science/Math</t>
  </si>
  <si>
    <t>Counseling</t>
  </si>
  <si>
    <t>Psi Chi</t>
  </si>
  <si>
    <t>Behavioral Science</t>
  </si>
  <si>
    <t>Business</t>
  </si>
  <si>
    <t>Theatre Camp</t>
  </si>
  <si>
    <t>Professional Studies</t>
  </si>
  <si>
    <t>Salem Missions-CLI/Student Support</t>
  </si>
  <si>
    <t>Cameroon SFM</t>
  </si>
  <si>
    <t>Missions Mobilization</t>
  </si>
  <si>
    <t>Gifts, Premiums, Awards - Staff</t>
  </si>
  <si>
    <t>Gifts, Premiums, Awards - Other</t>
  </si>
  <si>
    <t>Corban Check Request Form</t>
  </si>
  <si>
    <t>Instructional Materials &amp; Supplies</t>
  </si>
  <si>
    <t>Debate</t>
  </si>
  <si>
    <t>Corban Recreation</t>
  </si>
  <si>
    <t>Intramurals</t>
  </si>
  <si>
    <t>Theatre</t>
  </si>
  <si>
    <t>Corban Experience</t>
  </si>
  <si>
    <t>Warrior Welcome</t>
  </si>
  <si>
    <t>Campus Visit Program</t>
  </si>
  <si>
    <t>Meals &amp; Food Expense</t>
  </si>
  <si>
    <t>Furniture</t>
  </si>
  <si>
    <t>Tools &amp; Equipment</t>
  </si>
  <si>
    <t>Professional &amp; Outside Services</t>
  </si>
  <si>
    <t>Faculty Development</t>
  </si>
  <si>
    <t>Sponsorship Events</t>
  </si>
  <si>
    <t>Social Science</t>
  </si>
  <si>
    <t>Masters of Arts &amp; Sciences</t>
  </si>
  <si>
    <t>Doctor of Ministry</t>
  </si>
  <si>
    <t>School of Arts &amp; Sciences</t>
  </si>
  <si>
    <t>Commencement</t>
  </si>
  <si>
    <t>UPH Indonesia</t>
  </si>
  <si>
    <t>IBLT Israel</t>
  </si>
  <si>
    <t>Education Partnerships</t>
  </si>
  <si>
    <t>Band Festival</t>
  </si>
  <si>
    <t>First Aid Lab Fees</t>
  </si>
  <si>
    <t>PE Class Lab Fees</t>
  </si>
  <si>
    <t>Between Two Worlds</t>
  </si>
  <si>
    <t>Women of Grit</t>
  </si>
  <si>
    <t>Homecoming</t>
  </si>
  <si>
    <t>Corban Talks</t>
  </si>
  <si>
    <t>Alumni @</t>
  </si>
  <si>
    <t>Athletic Gate Receipts</t>
  </si>
  <si>
    <t>Photography/Video</t>
  </si>
  <si>
    <t>Act Six</t>
  </si>
  <si>
    <t>Web Subscriptions &amp; Fees</t>
  </si>
  <si>
    <t>Theatre Donations</t>
  </si>
  <si>
    <t>SGA Administration</t>
  </si>
  <si>
    <t>Periodical Service</t>
  </si>
  <si>
    <t>Data Base Services</t>
  </si>
  <si>
    <t>Cataloging Services</t>
  </si>
  <si>
    <t>Beach Volleyball</t>
  </si>
  <si>
    <t>OPALL Support</t>
  </si>
  <si>
    <t>Men's Lacrosse</t>
  </si>
  <si>
    <t>Women's Lacrosse</t>
  </si>
  <si>
    <t>Art Class Lab Fees</t>
  </si>
  <si>
    <t>Insurance - Auto</t>
  </si>
  <si>
    <t>Music Dept New Instruments</t>
  </si>
  <si>
    <t>Small Ensemble Funds</t>
  </si>
  <si>
    <t>OSCI Extension</t>
  </si>
  <si>
    <t>Cabinet Strategic Planning</t>
  </si>
  <si>
    <t>Global Immersion Project</t>
  </si>
  <si>
    <t>External Scholarship</t>
  </si>
  <si>
    <t>Security Fund</t>
  </si>
  <si>
    <t>Presidents Travel</t>
  </si>
  <si>
    <t>Event &amp; Registration Fees</t>
  </si>
  <si>
    <t>Vehicle Fines</t>
  </si>
  <si>
    <t>Staff Benefits</t>
  </si>
  <si>
    <t>Institutional Expense</t>
  </si>
  <si>
    <t>Mens Basketball Missions</t>
  </si>
  <si>
    <t>Alumni Events</t>
  </si>
  <si>
    <t>Relocation Expense</t>
  </si>
  <si>
    <t>HSB Professional Development</t>
  </si>
  <si>
    <t>TK20</t>
  </si>
  <si>
    <t>IT Services</t>
  </si>
  <si>
    <t>Capital Projects</t>
  </si>
  <si>
    <t>Software Licenses</t>
  </si>
  <si>
    <t>Federal Aid</t>
  </si>
  <si>
    <t>Administrative Software</t>
  </si>
  <si>
    <t>WWA - Women's Wrestling</t>
  </si>
  <si>
    <t>Service Agreements</t>
  </si>
  <si>
    <t>Student Leadership &amp; Activities</t>
  </si>
  <si>
    <t>Israel Study Tour</t>
  </si>
  <si>
    <t>WWA - Men's Wrestling</t>
  </si>
  <si>
    <t>Vehicle/Equip Repairs &amp; Supplies</t>
  </si>
  <si>
    <t>Copier Expense</t>
  </si>
  <si>
    <t>Telephone Services</t>
  </si>
  <si>
    <t>Property Taxes</t>
  </si>
  <si>
    <t>WWA - Beach Volleyball</t>
  </si>
  <si>
    <t>Women's Wrestling</t>
  </si>
  <si>
    <t>Facility Rental - External</t>
  </si>
  <si>
    <t>Facility Rental - Internal</t>
  </si>
  <si>
    <t>Agriculture Prog - Capital Campaign</t>
  </si>
  <si>
    <t>Men's &amp; Women's Track</t>
  </si>
  <si>
    <t>SOS - Peru</t>
  </si>
  <si>
    <t>Aramark Contract Services</t>
  </si>
  <si>
    <t>CGE South Korea Awana</t>
  </si>
  <si>
    <t>Pre-Board Meals (Athl ONLY)</t>
  </si>
  <si>
    <t>WWA - WLX</t>
  </si>
  <si>
    <t>Corban Connection</t>
  </si>
  <si>
    <t>Men's Wrestling</t>
  </si>
  <si>
    <t>Technical Services</t>
  </si>
  <si>
    <t>Instruments (Music only)</t>
  </si>
  <si>
    <t>Production Supplies (Theatre ONLY)</t>
  </si>
  <si>
    <t>SGA Scholarship</t>
  </si>
  <si>
    <t>Insurance - Property/Liability</t>
  </si>
  <si>
    <t>Audit Service</t>
  </si>
  <si>
    <t>Legal Fees</t>
  </si>
  <si>
    <t>Student Activity Fee</t>
  </si>
  <si>
    <t>Bank Charges</t>
  </si>
  <si>
    <t>Westrek Hiking Club</t>
  </si>
  <si>
    <t>Post Season Travel (Athletics ONLY)</t>
  </si>
  <si>
    <t>Corban  Language Institute</t>
  </si>
  <si>
    <t>Natural Gas</t>
  </si>
  <si>
    <t>Global Missions Trips</t>
  </si>
  <si>
    <t>Electricity</t>
  </si>
  <si>
    <t>Water</t>
  </si>
  <si>
    <t>Sewer</t>
  </si>
  <si>
    <t>Garbage Collection</t>
  </si>
  <si>
    <t>Telephone Service</t>
  </si>
  <si>
    <t>Cell Phone Reimbursement</t>
  </si>
  <si>
    <t>Computer Class Lab Fees</t>
  </si>
  <si>
    <t>Athletic Fld Maintenance</t>
  </si>
  <si>
    <t>Science Class Lab Fees</t>
  </si>
  <si>
    <t>Ed Tech Update Fees</t>
  </si>
  <si>
    <t>Capital Expenditures $5,000 +</t>
  </si>
  <si>
    <t>Vehicle Loans</t>
  </si>
  <si>
    <t>Orchestra Funds</t>
  </si>
  <si>
    <t>HSB- Student Assoc</t>
  </si>
  <si>
    <t>TEP Gift Income</t>
  </si>
  <si>
    <t>Ministry Student Association</t>
  </si>
  <si>
    <t>Music Education Association</t>
  </si>
  <si>
    <t>CrossWorld - SOS Trip</t>
  </si>
  <si>
    <t>SOS - Greece</t>
  </si>
  <si>
    <t>Haiti Medical Missions Trip</t>
  </si>
  <si>
    <t>Africal Training Partnership</t>
  </si>
  <si>
    <t>Okinawa SoM</t>
  </si>
  <si>
    <t>Corban Scholarship Luncheon</t>
  </si>
  <si>
    <t>Alumni/Parent Events</t>
  </si>
  <si>
    <t>President's Circle Dinner</t>
  </si>
  <si>
    <t>VIP Convocation</t>
  </si>
  <si>
    <t>Student Events Team</t>
  </si>
  <si>
    <t>Lab Materials and Supplies</t>
  </si>
  <si>
    <t>Disability Services</t>
  </si>
  <si>
    <t>Tree Maintenance</t>
  </si>
  <si>
    <t>Tech Services</t>
  </si>
  <si>
    <t xml:space="preserve"> Mailroom / Copy Center</t>
  </si>
  <si>
    <t>Computer Equipment</t>
  </si>
  <si>
    <t>Undergraduate Admissions</t>
  </si>
  <si>
    <t>South Korea English Missions</t>
  </si>
  <si>
    <t>Women's Basketball Missions</t>
  </si>
  <si>
    <t>World Outreach Week</t>
  </si>
  <si>
    <t>CARES Act Student Aid</t>
  </si>
  <si>
    <t>CARES Act Institutional Costs</t>
  </si>
  <si>
    <t>CARES Student Aid</t>
  </si>
  <si>
    <t>CARES Institution</t>
  </si>
  <si>
    <t>Paycheck Protection Program</t>
  </si>
  <si>
    <t>COVID-19 Expenses</t>
  </si>
  <si>
    <t>Student Education Assoc</t>
  </si>
  <si>
    <t>Digital/Social Media</t>
  </si>
  <si>
    <t>Other Advertising</t>
  </si>
  <si>
    <t>Non Capitalized Contruction</t>
  </si>
  <si>
    <t>Advancement Networking</t>
  </si>
  <si>
    <t>Corban Institutional Aid</t>
  </si>
  <si>
    <t>Private Aid</t>
  </si>
  <si>
    <t>Student Health Services</t>
  </si>
  <si>
    <t>COVID-19</t>
  </si>
  <si>
    <t>Admin of Justice</t>
  </si>
  <si>
    <t>HP Equipment</t>
  </si>
  <si>
    <t>Hoff School of Bus Scholarship</t>
  </si>
  <si>
    <t>Student Facilities</t>
  </si>
  <si>
    <t>World Team</t>
  </si>
  <si>
    <t>v. 8-04-20</t>
  </si>
  <si>
    <t>Custodial</t>
  </si>
  <si>
    <t>Swenson/Act Six</t>
  </si>
  <si>
    <t>Warrior Wares</t>
  </si>
  <si>
    <t>Cross-Cultural Internships</t>
  </si>
  <si>
    <t>000-No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</si>
</sst>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6"/>
      <color indexed="9"/>
      <name val="Tahoma"/>
      <family val="2"/>
    </font>
    <font>
      <b/>
      <sz val="8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sz val="12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i/>
      <sz val="8"/>
      <name val="Tahoma"/>
      <family val="2"/>
    </font>
    <font>
      <b/>
      <sz val="10"/>
      <name val="Arial"/>
      <family val="2"/>
    </font>
    <font>
      <sz val="8"/>
      <color theme="1"/>
      <name val="Tahoma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E665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theme="9" tint="-0.499984740745262"/>
      </top>
      <bottom style="thick">
        <color theme="9" tint="-0.499984740745262"/>
      </bottom>
      <diagonal/>
    </border>
    <border>
      <left/>
      <right style="thick">
        <color theme="9" tint="-0.499984740745262"/>
      </right>
      <top style="thick">
        <color theme="9" tint="-0.499984740745262"/>
      </top>
      <bottom style="thick">
        <color theme="9" tint="-0.499984740745262"/>
      </bottom>
      <diagonal/>
    </border>
    <border>
      <left style="thick">
        <color theme="9" tint="-0.499984740745262"/>
      </left>
      <right/>
      <top style="thick">
        <color theme="9" tint="-0.499984740745262"/>
      </top>
      <bottom/>
      <diagonal/>
    </border>
    <border>
      <left/>
      <right/>
      <top style="thick">
        <color theme="9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4" fillId="0" borderId="0"/>
  </cellStyleXfs>
  <cellXfs count="102">
    <xf numFmtId="0" fontId="0" fillId="0" borderId="0" xfId="0"/>
    <xf numFmtId="0" fontId="6" fillId="0" borderId="1" xfId="0" applyFont="1" applyFill="1" applyBorder="1" applyAlignment="1" applyProtection="1">
      <alignment wrapText="1"/>
      <protection locked="0"/>
    </xf>
    <xf numFmtId="0" fontId="6" fillId="0" borderId="0" xfId="0" applyFont="1" applyFill="1" applyBorder="1" applyAlignment="1" applyProtection="1">
      <alignment wrapText="1"/>
      <protection locked="0"/>
    </xf>
    <xf numFmtId="0" fontId="6" fillId="0" borderId="0" xfId="0" applyFont="1"/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14" fontId="7" fillId="3" borderId="2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/>
    <xf numFmtId="0" fontId="7" fillId="0" borderId="1" xfId="0" applyFont="1" applyFill="1" applyBorder="1" applyAlignment="1">
      <alignment horizontal="right"/>
    </xf>
    <xf numFmtId="0" fontId="6" fillId="0" borderId="3" xfId="0" applyFont="1" applyBorder="1" applyAlignment="1">
      <alignment horizontal="left"/>
    </xf>
    <xf numFmtId="0" fontId="4" fillId="0" borderId="4" xfId="1" applyFont="1" applyFill="1" applyBorder="1" applyAlignment="1" applyProtection="1">
      <alignment horizontal="center" vertical="center" wrapText="1"/>
      <protection hidden="1"/>
    </xf>
    <xf numFmtId="0" fontId="4" fillId="0" borderId="5" xfId="1" applyFont="1" applyFill="1" applyBorder="1" applyAlignment="1" applyProtection="1">
      <alignment horizontal="center" vertical="center" wrapText="1"/>
      <protection hidden="1"/>
    </xf>
    <xf numFmtId="0" fontId="4" fillId="4" borderId="5" xfId="1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vertical="center" wrapText="1"/>
      <protection locked="0"/>
    </xf>
    <xf numFmtId="1" fontId="9" fillId="0" borderId="4" xfId="0" applyNumberFormat="1" applyFont="1" applyBorder="1" applyAlignment="1" applyProtection="1">
      <alignment horizontal="center" vertical="center" wrapText="1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44" fontId="6" fillId="4" borderId="5" xfId="0" applyNumberFormat="1" applyFont="1" applyFill="1" applyBorder="1" applyAlignment="1" applyProtection="1">
      <alignment vertical="center"/>
      <protection locked="0"/>
    </xf>
    <xf numFmtId="0" fontId="6" fillId="0" borderId="7" xfId="0" applyFont="1" applyBorder="1" applyAlignment="1" applyProtection="1">
      <alignment vertical="center" wrapText="1"/>
      <protection locked="0"/>
    </xf>
    <xf numFmtId="44" fontId="7" fillId="4" borderId="10" xfId="0" applyNumberFormat="1" applyFont="1" applyFill="1" applyBorder="1" applyProtection="1"/>
    <xf numFmtId="14" fontId="4" fillId="0" borderId="0" xfId="0" applyNumberFormat="1" applyFont="1" applyFill="1" applyBorder="1" applyAlignment="1">
      <alignment horizontal="left"/>
    </xf>
    <xf numFmtId="14" fontId="11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/>
    <xf numFmtId="14" fontId="12" fillId="0" borderId="0" xfId="0" applyNumberFormat="1" applyFont="1" applyFill="1" applyBorder="1" applyAlignment="1">
      <alignment horizontal="left"/>
    </xf>
    <xf numFmtId="14" fontId="7" fillId="0" borderId="0" xfId="0" applyNumberFormat="1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Protection="1">
      <protection locked="0"/>
    </xf>
    <xf numFmtId="0" fontId="6" fillId="0" borderId="2" xfId="0" applyFont="1" applyBorder="1"/>
    <xf numFmtId="14" fontId="6" fillId="0" borderId="2" xfId="0" applyNumberFormat="1" applyFont="1" applyBorder="1" applyProtection="1">
      <protection locked="0"/>
    </xf>
    <xf numFmtId="0" fontId="10" fillId="0" borderId="0" xfId="0" applyFont="1"/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/>
    <xf numFmtId="44" fontId="7" fillId="4" borderId="16" xfId="0" applyNumberFormat="1" applyFont="1" applyFill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0" xfId="2" applyFont="1" applyFill="1" applyBorder="1" applyAlignment="1">
      <alignment horizontal="left" vertical="center" wrapText="1"/>
    </xf>
    <xf numFmtId="0" fontId="4" fillId="0" borderId="12" xfId="0" applyFont="1" applyBorder="1" applyAlignment="1" applyProtection="1">
      <alignment horizontal="right" wrapText="1"/>
    </xf>
    <xf numFmtId="0" fontId="4" fillId="0" borderId="13" xfId="0" applyFont="1" applyBorder="1" applyAlignment="1" applyProtection="1">
      <alignment horizontal="right" wrapText="1"/>
    </xf>
    <xf numFmtId="0" fontId="4" fillId="0" borderId="1" xfId="0" applyFont="1" applyBorder="1" applyAlignment="1">
      <alignment horizontal="right" wrapText="1"/>
    </xf>
    <xf numFmtId="0" fontId="4" fillId="0" borderId="21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15" xfId="0" applyFont="1" applyBorder="1" applyAlignment="1">
      <alignment horizontal="right" wrapText="1"/>
    </xf>
    <xf numFmtId="0" fontId="5" fillId="0" borderId="22" xfId="0" applyFont="1" applyFill="1" applyBorder="1" applyAlignment="1" applyProtection="1">
      <alignment horizontal="left"/>
      <protection locked="0"/>
    </xf>
    <xf numFmtId="0" fontId="5" fillId="0" borderId="23" xfId="0" applyFont="1" applyFill="1" applyBorder="1" applyAlignment="1" applyProtection="1">
      <alignment horizontal="left"/>
      <protection locked="0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6" fillId="0" borderId="0" xfId="0" applyFont="1" applyBorder="1"/>
    <xf numFmtId="0" fontId="0" fillId="0" borderId="0" xfId="0" applyFont="1" applyFill="1" applyBorder="1"/>
    <xf numFmtId="0" fontId="8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ill="1"/>
    <xf numFmtId="0" fontId="13" fillId="0" borderId="0" xfId="0" applyFont="1" applyFill="1" applyBorder="1" applyAlignment="1">
      <alignment horizontal="center"/>
    </xf>
    <xf numFmtId="0" fontId="15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8" fillId="0" borderId="0" xfId="0" applyFont="1" applyBorder="1"/>
    <xf numFmtId="0" fontId="15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49" fontId="15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4" fontId="6" fillId="0" borderId="6" xfId="0" applyNumberFormat="1" applyFont="1" applyBorder="1" applyAlignment="1" applyProtection="1">
      <alignment vertical="center" wrapText="1"/>
      <protection locked="0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Protection="1">
      <protection locked="0"/>
    </xf>
    <xf numFmtId="0" fontId="6" fillId="0" borderId="12" xfId="0" applyFont="1" applyBorder="1" applyAlignment="1" applyProtection="1">
      <alignment horizontal="left" vertical="top"/>
      <protection locked="0"/>
    </xf>
    <xf numFmtId="0" fontId="6" fillId="0" borderId="3" xfId="0" applyFont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4" fontId="7" fillId="0" borderId="8" xfId="0" applyNumberFormat="1" applyFont="1" applyFill="1" applyBorder="1" applyAlignment="1">
      <alignment horizontal="right"/>
    </xf>
    <xf numFmtId="14" fontId="7" fillId="0" borderId="9" xfId="0" applyNumberFormat="1" applyFont="1" applyFill="1" applyBorder="1" applyAlignment="1">
      <alignment horizontal="right"/>
    </xf>
    <xf numFmtId="14" fontId="7" fillId="0" borderId="1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Normal_Sheet1" xfId="1" xr:uid="{00000000-0005-0000-0000-000002000000}"/>
  </cellStyles>
  <dxfs count="31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27</xdr:row>
          <xdr:rowOff>66675</xdr:rowOff>
        </xdr:from>
        <xdr:to>
          <xdr:col>1</xdr:col>
          <xdr:colOff>1714500</xdr:colOff>
          <xdr:row>28</xdr:row>
          <xdr:rowOff>66675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check with provided attachments*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1743075</xdr:colOff>
          <xdr:row>27</xdr:row>
          <xdr:rowOff>57150</xdr:rowOff>
        </xdr:from>
        <xdr:to>
          <xdr:col>2</xdr:col>
          <xdr:colOff>790575</xdr:colOff>
          <xdr:row>28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Return to: 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767294</xdr:colOff>
      <xdr:row>21</xdr:row>
      <xdr:rowOff>3967</xdr:rowOff>
    </xdr:from>
    <xdr:to>
      <xdr:col>7</xdr:col>
      <xdr:colOff>762000</xdr:colOff>
      <xdr:row>28</xdr:row>
      <xdr:rowOff>104775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771854" y="5353207"/>
          <a:ext cx="3035086" cy="1518128"/>
        </a:xfrm>
        <a:prstGeom prst="rect">
          <a:avLst/>
        </a:prstGeom>
        <a:noFill/>
        <a:ln w="158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500">
              <a:latin typeface="Tahoma" pitchFamily="34" charset="0"/>
              <a:ea typeface="Tahoma" pitchFamily="34" charset="0"/>
              <a:cs typeface="Tahoma" pitchFamily="34" charset="0"/>
            </a:rPr>
            <a:t>Please attach</a:t>
          </a:r>
          <a:r>
            <a:rPr lang="en-US" sz="1500" baseline="0">
              <a:latin typeface="Tahoma" pitchFamily="34" charset="0"/>
              <a:ea typeface="Tahoma" pitchFamily="34" charset="0"/>
              <a:cs typeface="Tahoma" pitchFamily="34" charset="0"/>
            </a:rPr>
            <a:t> </a:t>
          </a:r>
          <a:r>
            <a:rPr lang="en-US" sz="1500" b="1" u="sng" baseline="0">
              <a:latin typeface="Tahoma" pitchFamily="34" charset="0"/>
              <a:ea typeface="Tahoma" pitchFamily="34" charset="0"/>
              <a:cs typeface="Tahoma" pitchFamily="34" charset="0"/>
            </a:rPr>
            <a:t>copies</a:t>
          </a:r>
          <a:r>
            <a:rPr lang="en-US" sz="1500" baseline="0">
              <a:latin typeface="Tahoma" pitchFamily="34" charset="0"/>
              <a:ea typeface="Tahoma" pitchFamily="34" charset="0"/>
              <a:cs typeface="Tahoma" pitchFamily="34" charset="0"/>
            </a:rPr>
            <a:t> of</a:t>
          </a:r>
          <a:r>
            <a:rPr lang="en-US" sz="1500">
              <a:latin typeface="Tahoma" pitchFamily="34" charset="0"/>
              <a:ea typeface="Tahoma" pitchFamily="34" charset="0"/>
              <a:cs typeface="Tahoma" pitchFamily="34" charset="0"/>
            </a:rPr>
            <a:t> receipts</a:t>
          </a:r>
          <a:r>
            <a:rPr lang="en-US" sz="1500" baseline="0">
              <a:latin typeface="Tahoma" pitchFamily="34" charset="0"/>
              <a:ea typeface="Tahoma" pitchFamily="34" charset="0"/>
              <a:cs typeface="Tahoma" pitchFamily="34" charset="0"/>
            </a:rPr>
            <a:t>. If attachments need to be mailed with check, please provide copies with the request.  Meal expenses must include the names of those in attendance.</a:t>
          </a:r>
          <a:endParaRPr lang="en-US" sz="1500">
            <a:latin typeface="Tahoma" pitchFamily="34" charset="0"/>
            <a:ea typeface="Tahoma" pitchFamily="34" charset="0"/>
            <a:cs typeface="Tahoma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1743075</xdr:colOff>
          <xdr:row>26</xdr:row>
          <xdr:rowOff>123825</xdr:rowOff>
        </xdr:from>
        <xdr:to>
          <xdr:col>2</xdr:col>
          <xdr:colOff>2228850</xdr:colOff>
          <xdr:row>27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Hold @ front desk for pick up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26</xdr:row>
          <xdr:rowOff>123825</xdr:rowOff>
        </xdr:from>
        <xdr:to>
          <xdr:col>1</xdr:col>
          <xdr:colOff>209550</xdr:colOff>
          <xdr:row>27</xdr:row>
          <xdr:rowOff>76200</xdr:rowOff>
        </xdr:to>
        <xdr:sp macro="" textlink="">
          <xdr:nvSpPr>
            <xdr:cNvPr id="1039" name="Check Box 15" descr="Mail check only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Mail check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83343</xdr:colOff>
      <xdr:row>1</xdr:row>
      <xdr:rowOff>71438</xdr:rowOff>
    </xdr:from>
    <xdr:to>
      <xdr:col>5</xdr:col>
      <xdr:colOff>568820</xdr:colOff>
      <xdr:row>3</xdr:row>
      <xdr:rowOff>152399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7618" y="338138"/>
          <a:ext cx="1990427" cy="57626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866775</xdr:colOff>
          <xdr:row>23</xdr:row>
          <xdr:rowOff>85725</xdr:rowOff>
        </xdr:from>
        <xdr:to>
          <xdr:col>2</xdr:col>
          <xdr:colOff>1343025</xdr:colOff>
          <xdr:row>26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Date Required: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28</xdr:row>
          <xdr:rowOff>38100</xdr:rowOff>
        </xdr:from>
        <xdr:to>
          <xdr:col>1</xdr:col>
          <xdr:colOff>180975</xdr:colOff>
          <xdr:row>29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1421570-7FD2-4256-8A31-BE73B456A0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Direct Deposit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28</xdr:row>
          <xdr:rowOff>28575</xdr:rowOff>
        </xdr:from>
        <xdr:to>
          <xdr:col>1</xdr:col>
          <xdr:colOff>1285875</xdr:colOff>
          <xdr:row>29</xdr:row>
          <xdr:rowOff>95250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8D5C37A-D126-4C05-B9B5-9B3D0D58A8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showGridLines="0" tabSelected="1" topLeftCell="A7" workbookViewId="0">
      <selection activeCell="C30" sqref="C30"/>
    </sheetView>
  </sheetViews>
  <sheetFormatPr defaultRowHeight="15" x14ac:dyDescent="0.25"/>
  <cols>
    <col min="1" max="1" width="11.7109375" customWidth="1"/>
    <col min="2" max="2" width="26.28515625" customWidth="1"/>
    <col min="3" max="3" width="41.140625" customWidth="1"/>
    <col min="4" max="4" width="8.42578125" customWidth="1"/>
    <col min="5" max="5" width="14.140625" customWidth="1"/>
    <col min="6" max="6" width="13.5703125" customWidth="1"/>
    <col min="7" max="7" width="16.7109375" customWidth="1"/>
    <col min="8" max="8" width="13" customWidth="1"/>
  </cols>
  <sheetData>
    <row r="1" spans="1:8" ht="21" thickTop="1" thickBot="1" x14ac:dyDescent="0.3">
      <c r="A1" s="88" t="s">
        <v>168</v>
      </c>
      <c r="B1" s="89"/>
      <c r="C1" s="89"/>
      <c r="D1" s="90"/>
      <c r="E1" s="90"/>
      <c r="F1" s="90"/>
      <c r="G1" s="90"/>
      <c r="H1" s="91"/>
    </row>
    <row r="2" spans="1:8" ht="21" customHeight="1" thickTop="1" x14ac:dyDescent="0.25">
      <c r="A2" s="41"/>
      <c r="B2" s="42" t="s">
        <v>0</v>
      </c>
      <c r="C2" s="47"/>
      <c r="D2" s="1"/>
      <c r="E2" s="2"/>
      <c r="F2" s="2"/>
      <c r="G2" s="96" t="s">
        <v>2</v>
      </c>
      <c r="H2" s="3"/>
    </row>
    <row r="3" spans="1:8" ht="18" customHeight="1" x14ac:dyDescent="0.25">
      <c r="A3" s="43"/>
      <c r="B3" s="44" t="s">
        <v>1</v>
      </c>
      <c r="C3" s="48"/>
      <c r="D3" s="4"/>
      <c r="E3" s="5"/>
      <c r="F3" s="5"/>
      <c r="G3" s="97"/>
      <c r="H3" s="7"/>
    </row>
    <row r="4" spans="1:8" ht="15.75" thickBot="1" x14ac:dyDescent="0.3">
      <c r="A4" s="43"/>
      <c r="B4" s="44"/>
      <c r="C4" s="49"/>
      <c r="D4" s="8"/>
      <c r="E4" s="9"/>
      <c r="F4" s="10"/>
      <c r="G4" s="9"/>
      <c r="H4" s="11"/>
    </row>
    <row r="5" spans="1:8" ht="15.75" thickBot="1" x14ac:dyDescent="0.3">
      <c r="A5" s="45"/>
      <c r="B5" s="46" t="s">
        <v>3</v>
      </c>
      <c r="C5" s="50"/>
      <c r="D5" s="8"/>
      <c r="E5" s="9"/>
      <c r="F5" s="9"/>
      <c r="G5" s="12" t="s">
        <v>4</v>
      </c>
      <c r="H5" s="38">
        <f>+H20</f>
        <v>0</v>
      </c>
    </row>
    <row r="6" spans="1:8" x14ac:dyDescent="0.25">
      <c r="A6" s="6"/>
      <c r="B6" s="6"/>
      <c r="C6" s="13"/>
      <c r="D6" s="9"/>
      <c r="E6" s="9"/>
      <c r="F6" s="9"/>
      <c r="G6" s="9"/>
      <c r="H6" s="11"/>
    </row>
    <row r="7" spans="1:8" ht="21" x14ac:dyDescent="0.25">
      <c r="A7" s="14" t="s">
        <v>11</v>
      </c>
      <c r="B7" s="14" t="s">
        <v>65</v>
      </c>
      <c r="C7" s="15" t="s">
        <v>64</v>
      </c>
      <c r="D7" s="15" t="s">
        <v>5</v>
      </c>
      <c r="E7" s="15" t="s">
        <v>6</v>
      </c>
      <c r="F7" s="14" t="s">
        <v>63</v>
      </c>
      <c r="G7" s="14" t="s">
        <v>61</v>
      </c>
      <c r="H7" s="16" t="s">
        <v>7</v>
      </c>
    </row>
    <row r="8" spans="1:8" ht="22.5" customHeight="1" x14ac:dyDescent="0.25">
      <c r="A8" s="74"/>
      <c r="B8" s="17"/>
      <c r="C8" s="17"/>
      <c r="D8" s="18">
        <v>1</v>
      </c>
      <c r="E8" s="19"/>
      <c r="F8" s="19"/>
      <c r="G8" s="19" t="s">
        <v>334</v>
      </c>
      <c r="H8" s="20"/>
    </row>
    <row r="9" spans="1:8" ht="22.5" customHeight="1" x14ac:dyDescent="0.25">
      <c r="A9" s="17"/>
      <c r="B9" s="17"/>
      <c r="C9" s="17"/>
      <c r="D9" s="18">
        <v>1</v>
      </c>
      <c r="E9" s="19"/>
      <c r="F9" s="19"/>
      <c r="G9" s="19"/>
      <c r="H9" s="20"/>
    </row>
    <row r="10" spans="1:8" ht="22.5" customHeight="1" x14ac:dyDescent="0.25">
      <c r="A10" s="17"/>
      <c r="B10" s="17"/>
      <c r="C10" s="17"/>
      <c r="D10" s="18">
        <v>1</v>
      </c>
      <c r="E10" s="19"/>
      <c r="F10" s="19"/>
      <c r="G10" s="19"/>
      <c r="H10" s="20"/>
    </row>
    <row r="11" spans="1:8" ht="22.5" customHeight="1" x14ac:dyDescent="0.25">
      <c r="A11" s="17"/>
      <c r="B11" s="17"/>
      <c r="C11" s="17"/>
      <c r="D11" s="18">
        <v>1</v>
      </c>
      <c r="E11" s="19"/>
      <c r="F11" s="19"/>
      <c r="G11" s="19"/>
      <c r="H11" s="20"/>
    </row>
    <row r="12" spans="1:8" ht="22.5" customHeight="1" x14ac:dyDescent="0.25">
      <c r="A12" s="17"/>
      <c r="B12" s="17"/>
      <c r="C12" s="17"/>
      <c r="D12" s="18">
        <v>1</v>
      </c>
      <c r="E12" s="19"/>
      <c r="F12" s="19"/>
      <c r="G12" s="19"/>
      <c r="H12" s="20"/>
    </row>
    <row r="13" spans="1:8" ht="22.5" customHeight="1" x14ac:dyDescent="0.25">
      <c r="A13" s="17"/>
      <c r="B13" s="17"/>
      <c r="C13" s="17"/>
      <c r="D13" s="18">
        <v>1</v>
      </c>
      <c r="E13" s="19"/>
      <c r="F13" s="19"/>
      <c r="G13" s="19"/>
      <c r="H13" s="20"/>
    </row>
    <row r="14" spans="1:8" ht="22.5" customHeight="1" x14ac:dyDescent="0.25">
      <c r="A14" s="17"/>
      <c r="B14" s="17"/>
      <c r="C14" s="17"/>
      <c r="D14" s="18">
        <v>1</v>
      </c>
      <c r="E14" s="19"/>
      <c r="F14" s="19"/>
      <c r="G14" s="19"/>
      <c r="H14" s="20"/>
    </row>
    <row r="15" spans="1:8" ht="22.5" customHeight="1" x14ac:dyDescent="0.25">
      <c r="A15" s="17"/>
      <c r="B15" s="17"/>
      <c r="C15" s="17"/>
      <c r="D15" s="18">
        <v>1</v>
      </c>
      <c r="E15" s="19"/>
      <c r="F15" s="19"/>
      <c r="G15" s="19"/>
      <c r="H15" s="20"/>
    </row>
    <row r="16" spans="1:8" ht="22.5" customHeight="1" x14ac:dyDescent="0.25">
      <c r="A16" s="17"/>
      <c r="B16" s="17"/>
      <c r="C16" s="17"/>
      <c r="D16" s="18">
        <v>1</v>
      </c>
      <c r="E16" s="19"/>
      <c r="F16" s="19"/>
      <c r="G16" s="19"/>
      <c r="H16" s="20"/>
    </row>
    <row r="17" spans="1:8" ht="22.5" customHeight="1" x14ac:dyDescent="0.25">
      <c r="A17" s="17"/>
      <c r="B17" s="17"/>
      <c r="C17" s="17"/>
      <c r="D17" s="18">
        <v>1</v>
      </c>
      <c r="E17" s="19"/>
      <c r="F17" s="19"/>
      <c r="G17" s="19"/>
      <c r="H17" s="20"/>
    </row>
    <row r="18" spans="1:8" ht="22.5" customHeight="1" x14ac:dyDescent="0.25">
      <c r="A18" s="17"/>
      <c r="B18" s="17"/>
      <c r="C18" s="17"/>
      <c r="D18" s="18">
        <v>1</v>
      </c>
      <c r="E18" s="19"/>
      <c r="F18" s="19"/>
      <c r="G18" s="19"/>
      <c r="H18" s="20"/>
    </row>
    <row r="19" spans="1:8" ht="22.5" customHeight="1" thickBot="1" x14ac:dyDescent="0.3">
      <c r="A19" s="21"/>
      <c r="B19" s="21"/>
      <c r="C19" s="21"/>
      <c r="D19" s="18">
        <v>1</v>
      </c>
      <c r="E19" s="19"/>
      <c r="F19" s="19"/>
      <c r="G19" s="19"/>
      <c r="H19" s="20"/>
    </row>
    <row r="20" spans="1:8" ht="15.75" thickBot="1" x14ac:dyDescent="0.3">
      <c r="A20" s="92" t="s">
        <v>8</v>
      </c>
      <c r="B20" s="93"/>
      <c r="C20" s="93"/>
      <c r="D20" s="93"/>
      <c r="E20" s="93"/>
      <c r="F20" s="93"/>
      <c r="G20" s="94"/>
      <c r="H20" s="22">
        <f>SUM(H8:H19)</f>
        <v>0</v>
      </c>
    </row>
    <row r="21" spans="1:8" x14ac:dyDescent="0.25">
      <c r="A21" s="23" t="s">
        <v>9</v>
      </c>
      <c r="B21" s="24"/>
      <c r="C21" s="23"/>
      <c r="D21" s="25"/>
      <c r="E21" s="26"/>
      <c r="F21" s="27"/>
      <c r="G21" s="28"/>
    </row>
    <row r="22" spans="1:8" x14ac:dyDescent="0.25">
      <c r="A22" s="80"/>
      <c r="B22" s="81"/>
      <c r="C22" s="81"/>
      <c r="D22" s="82"/>
      <c r="E22" s="29"/>
      <c r="F22" s="29"/>
      <c r="G22" s="29"/>
    </row>
    <row r="23" spans="1:8" ht="27" customHeight="1" x14ac:dyDescent="0.25">
      <c r="A23" s="83"/>
      <c r="B23" s="84"/>
      <c r="C23" s="84"/>
      <c r="D23" s="85"/>
      <c r="E23" s="29"/>
      <c r="F23" s="29"/>
      <c r="G23" s="29"/>
    </row>
    <row r="24" spans="1:8" x14ac:dyDescent="0.25">
      <c r="A24" s="3"/>
      <c r="B24" s="3"/>
      <c r="C24" s="3"/>
      <c r="D24" s="3"/>
      <c r="E24" s="29"/>
      <c r="F24" s="29"/>
      <c r="G24" s="29"/>
    </row>
    <row r="25" spans="1:8" x14ac:dyDescent="0.25">
      <c r="A25" s="23" t="s">
        <v>10</v>
      </c>
      <c r="B25" s="3"/>
      <c r="C25" s="77"/>
      <c r="D25" s="3"/>
      <c r="E25" s="29"/>
      <c r="F25" s="29"/>
      <c r="G25" s="29"/>
    </row>
    <row r="26" spans="1:8" ht="2.25" customHeight="1" x14ac:dyDescent="0.25">
      <c r="A26" s="3"/>
      <c r="B26" s="3"/>
      <c r="C26" s="32"/>
      <c r="D26" s="3"/>
      <c r="E26" s="29"/>
      <c r="F26" s="29"/>
      <c r="G26" s="29"/>
    </row>
    <row r="27" spans="1:8" ht="21" customHeight="1" x14ac:dyDescent="0.25">
      <c r="A27" s="3"/>
      <c r="B27" s="3"/>
      <c r="C27" s="3"/>
      <c r="D27" s="3"/>
      <c r="E27" s="29"/>
      <c r="F27" s="29"/>
      <c r="G27" s="29"/>
    </row>
    <row r="28" spans="1:8" ht="18.75" customHeight="1" x14ac:dyDescent="0.25">
      <c r="A28" s="3"/>
      <c r="B28" s="30"/>
      <c r="C28" s="31"/>
      <c r="D28" s="3"/>
      <c r="E28" s="29"/>
      <c r="F28" s="29"/>
      <c r="G28" s="29"/>
    </row>
    <row r="29" spans="1:8" x14ac:dyDescent="0.25">
      <c r="A29" s="3"/>
      <c r="B29" s="51"/>
      <c r="C29" s="78"/>
      <c r="D29" s="3"/>
      <c r="E29" s="29"/>
      <c r="F29" s="29"/>
      <c r="G29" s="29"/>
    </row>
    <row r="30" spans="1:8" x14ac:dyDescent="0.25">
      <c r="A30" s="3"/>
      <c r="C30" s="3"/>
      <c r="D30" s="3"/>
      <c r="E30" s="29"/>
      <c r="F30" s="29"/>
      <c r="G30" s="29"/>
    </row>
    <row r="31" spans="1:8" x14ac:dyDescent="0.25">
      <c r="A31" s="39"/>
      <c r="B31" s="79"/>
      <c r="C31" s="86"/>
      <c r="D31" s="86"/>
      <c r="E31" s="86"/>
      <c r="F31" s="3"/>
      <c r="G31" s="33"/>
    </row>
    <row r="32" spans="1:8" s="37" customFormat="1" x14ac:dyDescent="0.25">
      <c r="A32" s="95" t="s">
        <v>77</v>
      </c>
      <c r="B32" s="95"/>
      <c r="C32" s="87" t="s">
        <v>76</v>
      </c>
      <c r="D32" s="87"/>
      <c r="E32" s="87"/>
      <c r="F32" s="25"/>
      <c r="G32" s="76" t="s">
        <v>78</v>
      </c>
    </row>
    <row r="33" spans="1:7" x14ac:dyDescent="0.25">
      <c r="A33" s="34" t="s">
        <v>329</v>
      </c>
      <c r="B33" s="3"/>
      <c r="C33" s="3"/>
      <c r="D33" s="3"/>
      <c r="E33" s="3"/>
      <c r="F33" s="3"/>
      <c r="G33" s="3"/>
    </row>
    <row r="34" spans="1:7" x14ac:dyDescent="0.25">
      <c r="A34" s="3"/>
      <c r="B34" s="3"/>
      <c r="C34" s="3"/>
      <c r="D34" s="3"/>
      <c r="E34" s="3"/>
      <c r="F34" s="3"/>
      <c r="G34" s="3"/>
    </row>
  </sheetData>
  <mergeCells count="7">
    <mergeCell ref="A22:D23"/>
    <mergeCell ref="C31:E31"/>
    <mergeCell ref="C32:E32"/>
    <mergeCell ref="A1:H1"/>
    <mergeCell ref="A20:G20"/>
    <mergeCell ref="A32:B32"/>
    <mergeCell ref="G2:G3"/>
  </mergeCells>
  <conditionalFormatting sqref="A15">
    <cfRule type="expression" dxfId="30" priority="8" stopIfTrue="1">
      <formula>MOD(ROW(),2)=1</formula>
    </cfRule>
  </conditionalFormatting>
  <conditionalFormatting sqref="D8:H8 B8:B10 B18 H17:H19 H9:H10 E9:G19">
    <cfRule type="expression" dxfId="29" priority="41" stopIfTrue="1">
      <formula>MOD(ROW(),2)=1</formula>
    </cfRule>
  </conditionalFormatting>
  <conditionalFormatting sqref="B19">
    <cfRule type="expression" dxfId="28" priority="38" stopIfTrue="1">
      <formula>MOD(ROW(),2)=1</formula>
    </cfRule>
  </conditionalFormatting>
  <conditionalFormatting sqref="H16">
    <cfRule type="expression" dxfId="27" priority="40" stopIfTrue="1">
      <formula>MOD(ROW(),2)=1</formula>
    </cfRule>
  </conditionalFormatting>
  <conditionalFormatting sqref="B11 H11">
    <cfRule type="expression" dxfId="26" priority="35" stopIfTrue="1">
      <formula>MOD(ROW(),2)=1</formula>
    </cfRule>
  </conditionalFormatting>
  <conditionalFormatting sqref="D9:D11 D16:D19">
    <cfRule type="expression" dxfId="25" priority="32" stopIfTrue="1">
      <formula>MOD(ROW(),2)=1</formula>
    </cfRule>
  </conditionalFormatting>
  <conditionalFormatting sqref="B16">
    <cfRule type="expression" dxfId="24" priority="37" stopIfTrue="1">
      <formula>MOD(ROW(),2)=1</formula>
    </cfRule>
  </conditionalFormatting>
  <conditionalFormatting sqref="B17">
    <cfRule type="expression" dxfId="23" priority="36" stopIfTrue="1">
      <formula>MOD(ROW(),2)=1</formula>
    </cfRule>
  </conditionalFormatting>
  <conditionalFormatting sqref="C16">
    <cfRule type="expression" dxfId="22" priority="26" stopIfTrue="1">
      <formula>MOD(ROW(),2)=1</formula>
    </cfRule>
  </conditionalFormatting>
  <conditionalFormatting sqref="C19">
    <cfRule type="expression" dxfId="21" priority="27" stopIfTrue="1">
      <formula>MOD(ROW(),2)=1</formula>
    </cfRule>
  </conditionalFormatting>
  <conditionalFormatting sqref="C17">
    <cfRule type="expression" dxfId="20" priority="25" stopIfTrue="1">
      <formula>MOD(ROW(),2)=1</formula>
    </cfRule>
  </conditionalFormatting>
  <conditionalFormatting sqref="C11">
    <cfRule type="expression" dxfId="19" priority="24" stopIfTrue="1">
      <formula>MOD(ROW(),2)=1</formula>
    </cfRule>
  </conditionalFormatting>
  <conditionalFormatting sqref="A14">
    <cfRule type="expression" dxfId="18" priority="9" stopIfTrue="1">
      <formula>MOD(ROW(),2)=1</formula>
    </cfRule>
  </conditionalFormatting>
  <conditionalFormatting sqref="C8:C10 C18">
    <cfRule type="expression" dxfId="17" priority="28" stopIfTrue="1">
      <formula>MOD(ROW(),2)=1</formula>
    </cfRule>
  </conditionalFormatting>
  <conditionalFormatting sqref="A19">
    <cfRule type="expression" dxfId="16" priority="20" stopIfTrue="1">
      <formula>MOD(ROW(),2)=1</formula>
    </cfRule>
  </conditionalFormatting>
  <conditionalFormatting sqref="A16">
    <cfRule type="expression" dxfId="15" priority="19" stopIfTrue="1">
      <formula>MOD(ROW(),2)=1</formula>
    </cfRule>
  </conditionalFormatting>
  <conditionalFormatting sqref="A8:A10 A18">
    <cfRule type="expression" dxfId="14" priority="21" stopIfTrue="1">
      <formula>MOD(ROW(),2)=1</formula>
    </cfRule>
  </conditionalFormatting>
  <conditionalFormatting sqref="A11">
    <cfRule type="expression" dxfId="13" priority="17" stopIfTrue="1">
      <formula>MOD(ROW(),2)=1</formula>
    </cfRule>
  </conditionalFormatting>
  <conditionalFormatting sqref="A17">
    <cfRule type="expression" dxfId="12" priority="18" stopIfTrue="1">
      <formula>MOD(ROW(),2)=1</formula>
    </cfRule>
  </conditionalFormatting>
  <conditionalFormatting sqref="A13">
    <cfRule type="expression" dxfId="11" priority="1" stopIfTrue="1">
      <formula>MOD(ROW(),2)=1</formula>
    </cfRule>
  </conditionalFormatting>
  <conditionalFormatting sqref="B14 H14">
    <cfRule type="expression" dxfId="10" priority="14" stopIfTrue="1">
      <formula>MOD(ROW(),2)=1</formula>
    </cfRule>
  </conditionalFormatting>
  <conditionalFormatting sqref="B15 H15">
    <cfRule type="expression" dxfId="9" priority="13" stopIfTrue="1">
      <formula>MOD(ROW(),2)=1</formula>
    </cfRule>
  </conditionalFormatting>
  <conditionalFormatting sqref="D14:D15">
    <cfRule type="expression" dxfId="8" priority="12" stopIfTrue="1">
      <formula>MOD(ROW(),2)=1</formula>
    </cfRule>
  </conditionalFormatting>
  <conditionalFormatting sqref="C15">
    <cfRule type="expression" dxfId="7" priority="10" stopIfTrue="1">
      <formula>MOD(ROW(),2)=1</formula>
    </cfRule>
  </conditionalFormatting>
  <conditionalFormatting sqref="C14">
    <cfRule type="expression" dxfId="6" priority="11" stopIfTrue="1">
      <formula>MOD(ROW(),2)=1</formula>
    </cfRule>
  </conditionalFormatting>
  <conditionalFormatting sqref="A12">
    <cfRule type="expression" dxfId="5" priority="2" stopIfTrue="1">
      <formula>MOD(ROW(),2)=1</formula>
    </cfRule>
  </conditionalFormatting>
  <conditionalFormatting sqref="B12 H12">
    <cfRule type="expression" dxfId="4" priority="7" stopIfTrue="1">
      <formula>MOD(ROW(),2)=1</formula>
    </cfRule>
  </conditionalFormatting>
  <conditionalFormatting sqref="B13 H13">
    <cfRule type="expression" dxfId="3" priority="6" stopIfTrue="1">
      <formula>MOD(ROW(),2)=1</formula>
    </cfRule>
  </conditionalFormatting>
  <conditionalFormatting sqref="D12:D13">
    <cfRule type="expression" dxfId="2" priority="5" stopIfTrue="1">
      <formula>MOD(ROW(),2)=1</formula>
    </cfRule>
  </conditionalFormatting>
  <conditionalFormatting sqref="C13">
    <cfRule type="expression" dxfId="1" priority="3" stopIfTrue="1">
      <formula>MOD(ROW(),2)=1</formula>
    </cfRule>
  </conditionalFormatting>
  <conditionalFormatting sqref="C12">
    <cfRule type="expression" dxfId="0" priority="4" stopIfTrue="1">
      <formula>MOD(ROW(),2)=1</formula>
    </cfRule>
  </conditionalFormatting>
  <dataValidations count="4">
    <dataValidation allowBlank="1" showInputMessage="1" showErrorMessage="1" error="cannot be blank" prompt="Enter Vendor (required)" sqref="C2" xr:uid="{00000000-0002-0000-0000-000000000000}"/>
    <dataValidation allowBlank="1" error="Grant # required" prompt="Please select the grant funding source from the drop down list" sqref="D8:D19" xr:uid="{00000000-0002-0000-0000-000001000000}"/>
    <dataValidation type="date" operator="greaterThan" showInputMessage="1" showErrorMessage="1" prompt="Please enter date of invoice" sqref="H3" xr:uid="{00000000-0002-0000-0000-000002000000}">
      <formula1>41820</formula1>
    </dataValidation>
    <dataValidation type="textLength" operator="notEqual" showInputMessage="1" showErrorMessage="1" prompt="Please enter your name" sqref="D2:F2" xr:uid="{00000000-0002-0000-0000-000003000000}">
      <formula1>0</formula1>
    </dataValidation>
  </dataValidations>
  <pageMargins left="0.25" right="0.25" top="0.25" bottom="0.15" header="0.3" footer="0.3"/>
  <pageSetup scale="9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0</xdr:col>
                    <xdr:colOff>152400</xdr:colOff>
                    <xdr:row>27</xdr:row>
                    <xdr:rowOff>66675</xdr:rowOff>
                  </from>
                  <to>
                    <xdr:col>1</xdr:col>
                    <xdr:colOff>1714500</xdr:colOff>
                    <xdr:row>28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1</xdr:col>
                    <xdr:colOff>1743075</xdr:colOff>
                    <xdr:row>27</xdr:row>
                    <xdr:rowOff>57150</xdr:rowOff>
                  </from>
                  <to>
                    <xdr:col>2</xdr:col>
                    <xdr:colOff>790575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1</xdr:col>
                    <xdr:colOff>1743075</xdr:colOff>
                    <xdr:row>26</xdr:row>
                    <xdr:rowOff>123825</xdr:rowOff>
                  </from>
                  <to>
                    <xdr:col>2</xdr:col>
                    <xdr:colOff>2228850</xdr:colOff>
                    <xdr:row>27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Check Box 15">
              <controlPr defaultSize="0" autoFill="0" autoLine="0" autoPict="0" altText="Mail check only">
                <anchor moveWithCells="1">
                  <from>
                    <xdr:col>0</xdr:col>
                    <xdr:colOff>152400</xdr:colOff>
                    <xdr:row>26</xdr:row>
                    <xdr:rowOff>123825</xdr:rowOff>
                  </from>
                  <to>
                    <xdr:col>1</xdr:col>
                    <xdr:colOff>209550</xdr:colOff>
                    <xdr:row>27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 Box 22">
              <controlPr defaultSize="0" autoFill="0" autoLine="0" autoPict="0">
                <anchor moveWithCells="1">
                  <from>
                    <xdr:col>1</xdr:col>
                    <xdr:colOff>866775</xdr:colOff>
                    <xdr:row>23</xdr:row>
                    <xdr:rowOff>85725</xdr:rowOff>
                  </from>
                  <to>
                    <xdr:col>2</xdr:col>
                    <xdr:colOff>1343025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0</xdr:col>
                    <xdr:colOff>161925</xdr:colOff>
                    <xdr:row>28</xdr:row>
                    <xdr:rowOff>38100</xdr:rowOff>
                  </from>
                  <to>
                    <xdr:col>1</xdr:col>
                    <xdr:colOff>180975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1</xdr:col>
                    <xdr:colOff>485775</xdr:colOff>
                    <xdr:row>28</xdr:row>
                    <xdr:rowOff>28575</xdr:rowOff>
                  </from>
                  <to>
                    <xdr:col>1</xdr:col>
                    <xdr:colOff>1285875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prompt="Please select GL account code from drop down list" xr:uid="{63F144A9-7378-4EED-8D30-205EE0ED11BD}">
          <x14:formula1>
            <xm:f>'Reference Codes'!$C$5:$C$85</xm:f>
          </x14:formula1>
          <xm:sqref>E8:E19</xm:sqref>
        </x14:dataValidation>
        <x14:dataValidation type="list" showInputMessage="1" showErrorMessage="1" prompt="Please select the cost center code from the drop down list" xr:uid="{97E56EB8-F5DA-4E0F-9E50-7780C7526D6F}">
          <x14:formula1>
            <xm:f>'Reference Codes'!$G$5:$G$91</xm:f>
          </x14:formula1>
          <xm:sqref>F8:F19</xm:sqref>
        </x14:dataValidation>
        <x14:dataValidation type="list" allowBlank="1" showInputMessage="1" showErrorMessage="1" prompt="Please select the restriction/purpose code from the drop down list" xr:uid="{E55010FF-C13B-43A6-BB71-0C5873F17F61}">
          <x14:formula1>
            <xm:f>'Reference Codes'!$K$5:$K$126</xm:f>
          </x14:formula1>
          <xm:sqref>G8:G19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6"/>
  <sheetViews>
    <sheetView topLeftCell="C95" workbookViewId="0">
      <selection activeCell="K100" sqref="K100"/>
    </sheetView>
  </sheetViews>
  <sheetFormatPr defaultRowHeight="15" x14ac:dyDescent="0.25"/>
  <cols>
    <col min="1" max="1" width="10" customWidth="1"/>
    <col min="2" max="2" width="33.85546875" customWidth="1"/>
    <col min="3" max="3" width="30.42578125" customWidth="1"/>
    <col min="4" max="4" width="2.7109375" customWidth="1"/>
    <col min="5" max="5" width="5.7109375" customWidth="1"/>
    <col min="6" max="6" width="39.85546875" customWidth="1"/>
    <col min="7" max="7" width="28.85546875" customWidth="1"/>
    <col min="8" max="8" width="2.28515625" customWidth="1"/>
    <col min="9" max="9" width="5.7109375" customWidth="1"/>
    <col min="10" max="10" width="34" customWidth="1"/>
    <col min="11" max="11" width="28.85546875" customWidth="1"/>
    <col min="12" max="12" width="9.140625" customWidth="1"/>
  </cols>
  <sheetData>
    <row r="1" spans="1:11" ht="15.75" x14ac:dyDescent="0.25">
      <c r="A1" s="99" t="s">
        <v>12</v>
      </c>
      <c r="B1" s="99"/>
      <c r="C1" s="99"/>
      <c r="D1" s="99"/>
      <c r="E1" s="99"/>
      <c r="F1" s="99"/>
      <c r="G1" s="99"/>
      <c r="H1" s="99"/>
      <c r="I1" s="99"/>
      <c r="J1" s="99"/>
    </row>
    <row r="2" spans="1:11" x14ac:dyDescent="0.25">
      <c r="A2" s="63"/>
      <c r="B2" s="62"/>
      <c r="C2" s="53"/>
      <c r="D2" s="62"/>
      <c r="E2" s="63"/>
      <c r="F2" s="62"/>
      <c r="G2" s="64"/>
      <c r="H2" s="62"/>
      <c r="I2" s="63"/>
      <c r="J2" s="62"/>
    </row>
    <row r="3" spans="1:11" x14ac:dyDescent="0.25">
      <c r="A3" s="98" t="s">
        <v>13</v>
      </c>
      <c r="B3" s="98"/>
      <c r="C3" s="53"/>
      <c r="D3" s="62"/>
      <c r="E3" s="98" t="s">
        <v>92</v>
      </c>
      <c r="F3" s="98"/>
      <c r="G3" s="64"/>
      <c r="H3" s="62"/>
      <c r="I3" s="98" t="s">
        <v>93</v>
      </c>
      <c r="J3" s="98"/>
    </row>
    <row r="4" spans="1:11" x14ac:dyDescent="0.25">
      <c r="A4" s="70" t="s">
        <v>14</v>
      </c>
      <c r="B4" s="70" t="s">
        <v>15</v>
      </c>
      <c r="C4" s="53"/>
      <c r="D4" s="62"/>
      <c r="E4" s="70" t="s">
        <v>14</v>
      </c>
      <c r="F4" s="70" t="s">
        <v>15</v>
      </c>
      <c r="G4" s="64"/>
      <c r="H4" s="62"/>
      <c r="I4" s="70" t="s">
        <v>14</v>
      </c>
      <c r="J4" s="70" t="s">
        <v>15</v>
      </c>
    </row>
    <row r="5" spans="1:11" s="35" customFormat="1" x14ac:dyDescent="0.25">
      <c r="A5" s="65">
        <v>5033</v>
      </c>
      <c r="B5" s="66" t="s">
        <v>80</v>
      </c>
      <c r="C5" s="59" t="str">
        <f t="shared" ref="C5:C17" si="0">A5&amp;"-"&amp;B5</f>
        <v>5033-Student Development</v>
      </c>
      <c r="D5" s="67"/>
      <c r="E5" s="65">
        <v>100</v>
      </c>
      <c r="F5" s="67" t="s">
        <v>94</v>
      </c>
      <c r="G5" s="59" t="str">
        <f t="shared" ref="G5:G28" si="1">E5&amp;"-"&amp;F5</f>
        <v>100-President's Office</v>
      </c>
      <c r="H5" s="67"/>
      <c r="I5" s="68" t="s">
        <v>95</v>
      </c>
      <c r="J5" s="67" t="s">
        <v>96</v>
      </c>
      <c r="K5" s="59" t="str">
        <f t="shared" ref="K5:K70" si="2">I5&amp;"-"&amp;J5</f>
        <v>000-No Code</v>
      </c>
    </row>
    <row r="6" spans="1:11" s="35" customFormat="1" x14ac:dyDescent="0.25">
      <c r="A6" s="65">
        <v>5035</v>
      </c>
      <c r="B6" s="66" t="s">
        <v>81</v>
      </c>
      <c r="C6" s="59" t="str">
        <f t="shared" si="0"/>
        <v>5035-Staff Development</v>
      </c>
      <c r="D6" s="67"/>
      <c r="E6" s="65">
        <v>101</v>
      </c>
      <c r="F6" s="67" t="s">
        <v>97</v>
      </c>
      <c r="G6" s="59" t="str">
        <f t="shared" si="1"/>
        <v>101-Human Resources</v>
      </c>
      <c r="H6" s="67"/>
      <c r="I6" s="65">
        <v>202</v>
      </c>
      <c r="J6" s="67" t="s">
        <v>16</v>
      </c>
      <c r="K6" s="59" t="str">
        <f t="shared" si="2"/>
        <v>202-General Athletics Fundraising</v>
      </c>
    </row>
    <row r="7" spans="1:11" s="35" customFormat="1" x14ac:dyDescent="0.25">
      <c r="A7" s="65">
        <v>5036</v>
      </c>
      <c r="B7" s="66" t="s">
        <v>66</v>
      </c>
      <c r="C7" s="59" t="str">
        <f t="shared" si="0"/>
        <v xml:space="preserve">5036-Transportation </v>
      </c>
      <c r="D7" s="67"/>
      <c r="E7" s="65">
        <v>102</v>
      </c>
      <c r="F7" s="67" t="s">
        <v>98</v>
      </c>
      <c r="G7" s="59" t="str">
        <f t="shared" si="1"/>
        <v>102-Accounting Services</v>
      </c>
      <c r="H7" s="67"/>
      <c r="I7" s="65">
        <v>203</v>
      </c>
      <c r="J7" s="67" t="s">
        <v>99</v>
      </c>
      <c r="K7" s="59" t="str">
        <f t="shared" si="2"/>
        <v>203-Sports Medicine</v>
      </c>
    </row>
    <row r="8" spans="1:11" s="35" customFormat="1" x14ac:dyDescent="0.25">
      <c r="A8" s="65">
        <v>5037</v>
      </c>
      <c r="B8" s="66" t="s">
        <v>177</v>
      </c>
      <c r="C8" s="59" t="str">
        <f t="shared" si="0"/>
        <v>5037-Meals &amp; Food Expense</v>
      </c>
      <c r="D8" s="67"/>
      <c r="E8" s="65">
        <v>103</v>
      </c>
      <c r="F8" s="67" t="s">
        <v>100</v>
      </c>
      <c r="G8" s="59" t="str">
        <f t="shared" si="1"/>
        <v>103-Student Accounts</v>
      </c>
      <c r="H8" s="67"/>
      <c r="I8" s="65">
        <v>204</v>
      </c>
      <c r="J8" s="67" t="s">
        <v>324</v>
      </c>
      <c r="K8" s="59" t="str">
        <f t="shared" si="2"/>
        <v>204-Admin of Justice</v>
      </c>
    </row>
    <row r="9" spans="1:11" s="35" customFormat="1" x14ac:dyDescent="0.25">
      <c r="A9" s="65">
        <v>5038</v>
      </c>
      <c r="B9" s="66" t="s">
        <v>68</v>
      </c>
      <c r="C9" s="59" t="str">
        <f t="shared" si="0"/>
        <v>5038-Lodging</v>
      </c>
      <c r="D9" s="67"/>
      <c r="E9" s="65">
        <v>104</v>
      </c>
      <c r="F9" s="67" t="s">
        <v>102</v>
      </c>
      <c r="G9" s="59" t="str">
        <f t="shared" si="1"/>
        <v>104-Advancement Office</v>
      </c>
      <c r="H9" s="67"/>
      <c r="I9" s="65">
        <v>207</v>
      </c>
      <c r="J9" s="67" t="s">
        <v>219</v>
      </c>
      <c r="K9" s="59" t="str">
        <f t="shared" si="2"/>
        <v>207-External Scholarship</v>
      </c>
    </row>
    <row r="10" spans="1:11" s="35" customFormat="1" x14ac:dyDescent="0.25">
      <c r="A10" s="65">
        <v>5039</v>
      </c>
      <c r="B10" s="66" t="s">
        <v>17</v>
      </c>
      <c r="C10" s="59" t="str">
        <f t="shared" si="0"/>
        <v>5039-Recruitment</v>
      </c>
      <c r="D10" s="67"/>
      <c r="E10" s="65">
        <v>114</v>
      </c>
      <c r="F10" s="67" t="s">
        <v>104</v>
      </c>
      <c r="G10" s="59" t="str">
        <f t="shared" si="1"/>
        <v>114-Marketing/Communications</v>
      </c>
      <c r="H10" s="67"/>
      <c r="I10" s="65">
        <v>208</v>
      </c>
      <c r="J10" s="67" t="s">
        <v>103</v>
      </c>
      <c r="K10" s="59" t="str">
        <f t="shared" si="2"/>
        <v>208-Literary Arts Council</v>
      </c>
    </row>
    <row r="11" spans="1:11" s="35" customFormat="1" x14ac:dyDescent="0.25">
      <c r="A11" s="65">
        <v>5040</v>
      </c>
      <c r="B11" s="66" t="s">
        <v>18</v>
      </c>
      <c r="C11" s="59" t="str">
        <f t="shared" si="0"/>
        <v>5040-Memberships, Professional Dues</v>
      </c>
      <c r="D11" s="67"/>
      <c r="E11" s="65">
        <v>120</v>
      </c>
      <c r="F11" s="36" t="s">
        <v>302</v>
      </c>
      <c r="G11" s="59" t="str">
        <f t="shared" si="1"/>
        <v>120-Tech Services</v>
      </c>
      <c r="H11" s="67"/>
      <c r="I11" s="65">
        <v>209</v>
      </c>
      <c r="J11" s="67" t="s">
        <v>220</v>
      </c>
      <c r="K11" s="59" t="str">
        <f t="shared" si="2"/>
        <v>209-Security Fund</v>
      </c>
    </row>
    <row r="12" spans="1:11" s="35" customFormat="1" x14ac:dyDescent="0.25">
      <c r="A12" s="65">
        <v>5041</v>
      </c>
      <c r="B12" s="66" t="s">
        <v>19</v>
      </c>
      <c r="C12" s="59" t="str">
        <f t="shared" si="0"/>
        <v>5041-Office Supplies</v>
      </c>
      <c r="D12" s="67"/>
      <c r="E12" s="65">
        <v>122</v>
      </c>
      <c r="F12" s="67" t="s">
        <v>305</v>
      </c>
      <c r="G12" s="59" t="str">
        <f t="shared" si="1"/>
        <v>122-Undergraduate Admissions</v>
      </c>
      <c r="H12" s="67"/>
      <c r="I12" s="65">
        <v>210</v>
      </c>
      <c r="J12" s="67" t="s">
        <v>105</v>
      </c>
      <c r="K12" s="59" t="str">
        <f t="shared" si="2"/>
        <v>210-Theatre Arts</v>
      </c>
    </row>
    <row r="13" spans="1:11" s="35" customFormat="1" x14ac:dyDescent="0.25">
      <c r="A13" s="65">
        <v>5045</v>
      </c>
      <c r="B13" s="40" t="s">
        <v>222</v>
      </c>
      <c r="C13" s="59" t="str">
        <f t="shared" si="0"/>
        <v>5045-Event &amp; Registration Fees</v>
      </c>
      <c r="D13" s="67"/>
      <c r="E13" s="65">
        <v>123</v>
      </c>
      <c r="F13" s="67" t="s">
        <v>106</v>
      </c>
      <c r="G13" s="59" t="str">
        <f t="shared" si="1"/>
        <v>123-Graduate Admissions</v>
      </c>
      <c r="H13" s="67"/>
      <c r="I13" s="65">
        <v>214</v>
      </c>
      <c r="J13" s="67" t="s">
        <v>221</v>
      </c>
      <c r="K13" s="59" t="str">
        <f t="shared" si="2"/>
        <v>214-Presidents Travel</v>
      </c>
    </row>
    <row r="14" spans="1:11" s="35" customFormat="1" x14ac:dyDescent="0.25">
      <c r="A14" s="65">
        <v>5046</v>
      </c>
      <c r="B14" s="40" t="s">
        <v>166</v>
      </c>
      <c r="C14" s="59" t="str">
        <f t="shared" si="0"/>
        <v>5046-Gifts, Premiums, Awards - Staff</v>
      </c>
      <c r="D14" s="67"/>
      <c r="E14" s="65">
        <v>126</v>
      </c>
      <c r="F14" s="67" t="s">
        <v>224</v>
      </c>
      <c r="G14" s="59" t="str">
        <f t="shared" si="1"/>
        <v>126-Staff Benefits</v>
      </c>
      <c r="H14" s="67"/>
      <c r="I14" s="65">
        <v>215</v>
      </c>
      <c r="J14" s="67" t="s">
        <v>223</v>
      </c>
      <c r="K14" s="59" t="str">
        <f t="shared" si="2"/>
        <v>215-Vehicle Fines</v>
      </c>
    </row>
    <row r="15" spans="1:11" s="35" customFormat="1" x14ac:dyDescent="0.25">
      <c r="A15" s="65">
        <v>5047</v>
      </c>
      <c r="B15" s="40" t="s">
        <v>167</v>
      </c>
      <c r="C15" s="59" t="str">
        <f t="shared" si="0"/>
        <v>5047-Gifts, Premiums, Awards - Other</v>
      </c>
      <c r="D15" s="67"/>
      <c r="E15" s="65">
        <v>128</v>
      </c>
      <c r="F15" s="67" t="s">
        <v>225</v>
      </c>
      <c r="G15" s="59" t="str">
        <f t="shared" si="1"/>
        <v>128-Institutional Expense</v>
      </c>
      <c r="H15" s="67"/>
      <c r="I15" s="65">
        <v>218</v>
      </c>
      <c r="J15" s="67" t="s">
        <v>107</v>
      </c>
      <c r="K15" s="59" t="str">
        <f t="shared" si="2"/>
        <v>218-Caulkins Lectureship</v>
      </c>
    </row>
    <row r="16" spans="1:11" s="35" customFormat="1" x14ac:dyDescent="0.25">
      <c r="A16" s="65">
        <v>5050</v>
      </c>
      <c r="B16" s="40" t="s">
        <v>200</v>
      </c>
      <c r="C16" s="59" t="str">
        <f t="shared" si="0"/>
        <v>5050-Photography/Video</v>
      </c>
      <c r="D16" s="67"/>
      <c r="E16" s="65">
        <v>134</v>
      </c>
      <c r="F16" s="67" t="s">
        <v>323</v>
      </c>
      <c r="G16" s="59" t="str">
        <f t="shared" si="1"/>
        <v>134-COVID-19</v>
      </c>
      <c r="H16" s="67"/>
      <c r="I16" s="65">
        <v>219</v>
      </c>
      <c r="J16" s="67" t="s">
        <v>108</v>
      </c>
      <c r="K16" s="59" t="str">
        <f t="shared" si="2"/>
        <v>219-Dorm Fine</v>
      </c>
    </row>
    <row r="17" spans="1:11" s="35" customFormat="1" x14ac:dyDescent="0.25">
      <c r="A17" s="65">
        <v>5051</v>
      </c>
      <c r="B17" s="40" t="s">
        <v>299</v>
      </c>
      <c r="C17" s="59" t="str">
        <f t="shared" si="0"/>
        <v>5051-Lab Materials and Supplies</v>
      </c>
      <c r="D17" s="67"/>
      <c r="E17" s="65">
        <v>150</v>
      </c>
      <c r="F17" s="67" t="s">
        <v>319</v>
      </c>
      <c r="G17" s="59" t="str">
        <f t="shared" si="1"/>
        <v>150-Advancement Networking</v>
      </c>
      <c r="H17" s="67"/>
      <c r="I17" s="65">
        <v>222</v>
      </c>
      <c r="J17" s="67" t="s">
        <v>199</v>
      </c>
      <c r="K17" s="59" t="str">
        <f t="shared" si="2"/>
        <v>222-Athletic Gate Receipts</v>
      </c>
    </row>
    <row r="18" spans="1:11" s="35" customFormat="1" x14ac:dyDescent="0.25">
      <c r="A18" s="65">
        <v>5052</v>
      </c>
      <c r="B18" s="40" t="s">
        <v>169</v>
      </c>
      <c r="C18" s="59" t="str">
        <f t="shared" ref="C18:C50" si="3">A18&amp;"-"&amp;B18</f>
        <v>5052-Instructional Materials &amp; Supplies</v>
      </c>
      <c r="D18" s="67"/>
      <c r="E18" s="65">
        <v>200</v>
      </c>
      <c r="F18" s="67" t="s">
        <v>330</v>
      </c>
      <c r="G18" s="59" t="str">
        <f t="shared" si="1"/>
        <v>200-Custodial</v>
      </c>
      <c r="H18" s="67"/>
      <c r="I18" s="65">
        <v>230</v>
      </c>
      <c r="J18" s="67" t="s">
        <v>226</v>
      </c>
      <c r="K18" s="59" t="str">
        <f t="shared" si="2"/>
        <v>230-Mens Basketball Missions</v>
      </c>
    </row>
    <row r="19" spans="1:11" s="35" customFormat="1" x14ac:dyDescent="0.25">
      <c r="A19" s="65">
        <v>5054</v>
      </c>
      <c r="B19" s="40" t="s">
        <v>109</v>
      </c>
      <c r="C19" s="59" t="str">
        <f t="shared" si="3"/>
        <v>5054-Accreditation</v>
      </c>
      <c r="D19" s="67"/>
      <c r="E19" s="65">
        <v>210</v>
      </c>
      <c r="F19" s="67" t="s">
        <v>59</v>
      </c>
      <c r="G19" s="59" t="str">
        <f t="shared" si="1"/>
        <v>210-Facilities Maintenance</v>
      </c>
      <c r="H19" s="67"/>
      <c r="I19" s="65">
        <v>231</v>
      </c>
      <c r="J19" s="67" t="s">
        <v>21</v>
      </c>
      <c r="K19" s="59" t="str">
        <f t="shared" si="2"/>
        <v>231-Womens Soccer Missions</v>
      </c>
    </row>
    <row r="20" spans="1:11" s="35" customFormat="1" x14ac:dyDescent="0.25">
      <c r="A20" s="65">
        <v>5055</v>
      </c>
      <c r="B20" s="40" t="s">
        <v>111</v>
      </c>
      <c r="C20" s="59" t="str">
        <f t="shared" si="3"/>
        <v>5055-Academic Assessment</v>
      </c>
      <c r="D20" s="67"/>
      <c r="E20" s="65">
        <v>215</v>
      </c>
      <c r="F20" s="67" t="s">
        <v>60</v>
      </c>
      <c r="G20" s="59" t="str">
        <f t="shared" si="1"/>
        <v>215-Grounds Maintenance</v>
      </c>
      <c r="H20" s="67"/>
      <c r="I20" s="65">
        <v>238</v>
      </c>
      <c r="J20" s="67" t="s">
        <v>227</v>
      </c>
      <c r="K20" s="59" t="str">
        <f t="shared" si="2"/>
        <v>238-Alumni Events</v>
      </c>
    </row>
    <row r="21" spans="1:11" s="35" customFormat="1" x14ac:dyDescent="0.25">
      <c r="A21" s="65">
        <v>5058</v>
      </c>
      <c r="B21" s="66" t="s">
        <v>228</v>
      </c>
      <c r="C21" s="59" t="str">
        <f t="shared" si="3"/>
        <v>5058-Relocation Expense</v>
      </c>
      <c r="D21" s="67"/>
      <c r="E21" s="65">
        <v>220</v>
      </c>
      <c r="F21" s="67" t="s">
        <v>114</v>
      </c>
      <c r="G21" s="59" t="str">
        <f t="shared" si="1"/>
        <v>220-Campus Vehicles</v>
      </c>
      <c r="H21" s="67"/>
      <c r="I21" s="65">
        <v>242</v>
      </c>
      <c r="J21" s="67" t="s">
        <v>229</v>
      </c>
      <c r="K21" s="59" t="str">
        <f t="shared" si="2"/>
        <v>242-HSB Professional Development</v>
      </c>
    </row>
    <row r="22" spans="1:11" s="35" customFormat="1" x14ac:dyDescent="0.25">
      <c r="A22" s="65">
        <v>5061</v>
      </c>
      <c r="B22" s="40" t="s">
        <v>113</v>
      </c>
      <c r="C22" s="59" t="str">
        <f t="shared" si="3"/>
        <v>5061-Field Experience Charges</v>
      </c>
      <c r="D22" s="67"/>
      <c r="E22" s="65">
        <v>225</v>
      </c>
      <c r="F22" s="67" t="s">
        <v>115</v>
      </c>
      <c r="G22" s="59" t="str">
        <f t="shared" si="1"/>
        <v>225-Capital Expenditure Projects</v>
      </c>
      <c r="H22" s="67"/>
      <c r="I22" s="65">
        <v>244</v>
      </c>
      <c r="J22" s="67" t="s">
        <v>230</v>
      </c>
      <c r="K22" s="59" t="str">
        <f t="shared" si="2"/>
        <v>244-TK20</v>
      </c>
    </row>
    <row r="23" spans="1:11" s="35" customFormat="1" x14ac:dyDescent="0.25">
      <c r="A23" s="65">
        <v>5065</v>
      </c>
      <c r="B23" s="40" t="s">
        <v>304</v>
      </c>
      <c r="C23" s="59" t="str">
        <f t="shared" si="3"/>
        <v>5065-Computer Equipment</v>
      </c>
      <c r="D23" s="67"/>
      <c r="E23" s="65">
        <v>230</v>
      </c>
      <c r="F23" s="67" t="s">
        <v>116</v>
      </c>
      <c r="G23" s="59" t="str">
        <f t="shared" si="1"/>
        <v>230-Campus Safety-Security</v>
      </c>
      <c r="H23" s="67"/>
      <c r="I23" s="65">
        <v>245</v>
      </c>
      <c r="J23" s="67" t="s">
        <v>82</v>
      </c>
      <c r="K23" s="59" t="str">
        <f t="shared" si="2"/>
        <v>245-Athletic Complex-Capital Campaign</v>
      </c>
    </row>
    <row r="24" spans="1:11" s="35" customFormat="1" x14ac:dyDescent="0.25">
      <c r="A24" s="65">
        <v>5066</v>
      </c>
      <c r="B24" s="40" t="s">
        <v>22</v>
      </c>
      <c r="C24" s="59" t="str">
        <f t="shared" si="3"/>
        <v>5066-Computer Supplies</v>
      </c>
      <c r="D24" s="67"/>
      <c r="E24" s="65">
        <v>300</v>
      </c>
      <c r="F24" s="67" t="s">
        <v>320</v>
      </c>
      <c r="G24" s="59" t="str">
        <f t="shared" si="1"/>
        <v>300-Corban Institutional Aid</v>
      </c>
      <c r="H24" s="67"/>
      <c r="I24" s="65">
        <v>246</v>
      </c>
      <c r="J24" s="67" t="s">
        <v>232</v>
      </c>
      <c r="K24" s="59" t="str">
        <f t="shared" si="2"/>
        <v>246-Capital Projects</v>
      </c>
    </row>
    <row r="25" spans="1:11" s="35" customFormat="1" x14ac:dyDescent="0.25">
      <c r="A25" s="65">
        <v>5067</v>
      </c>
      <c r="B25" s="40" t="s">
        <v>231</v>
      </c>
      <c r="C25" s="59" t="str">
        <f t="shared" si="3"/>
        <v>5067-IT Services</v>
      </c>
      <c r="D25" s="67"/>
      <c r="E25" s="65">
        <v>305</v>
      </c>
      <c r="F25" s="67" t="s">
        <v>321</v>
      </c>
      <c r="G25" s="59" t="str">
        <f t="shared" si="1"/>
        <v>305-Private Aid</v>
      </c>
      <c r="H25" s="67"/>
      <c r="I25" s="65">
        <v>248</v>
      </c>
      <c r="J25" s="67" t="s">
        <v>110</v>
      </c>
      <c r="K25" s="59" t="str">
        <f t="shared" si="2"/>
        <v>248-Speech Fund</v>
      </c>
    </row>
    <row r="26" spans="1:11" s="35" customFormat="1" x14ac:dyDescent="0.25">
      <c r="A26" s="65">
        <v>5068</v>
      </c>
      <c r="B26" s="40" t="s">
        <v>233</v>
      </c>
      <c r="C26" s="59" t="str">
        <f t="shared" si="3"/>
        <v>5068-Software Licenses</v>
      </c>
      <c r="D26" s="67"/>
      <c r="E26" s="65">
        <v>310</v>
      </c>
      <c r="F26" s="67" t="s">
        <v>234</v>
      </c>
      <c r="G26" s="59" t="str">
        <f t="shared" si="1"/>
        <v>310-Federal Aid</v>
      </c>
      <c r="H26" s="67"/>
      <c r="I26" s="65">
        <v>249</v>
      </c>
      <c r="J26" s="67" t="s">
        <v>325</v>
      </c>
      <c r="K26" s="59" t="str">
        <f t="shared" si="2"/>
        <v>249-HP Equipment</v>
      </c>
    </row>
    <row r="27" spans="1:11" s="35" customFormat="1" x14ac:dyDescent="0.25">
      <c r="A27" s="65">
        <v>5069</v>
      </c>
      <c r="B27" s="40" t="s">
        <v>235</v>
      </c>
      <c r="C27" s="59" t="str">
        <f t="shared" si="3"/>
        <v>5069-Administrative Software</v>
      </c>
      <c r="D27" s="67"/>
      <c r="E27" s="65">
        <v>315</v>
      </c>
      <c r="F27" s="67" t="s">
        <v>309</v>
      </c>
      <c r="G27" s="59" t="str">
        <f t="shared" si="1"/>
        <v>315-CARES Act Student Aid</v>
      </c>
      <c r="H27" s="67"/>
      <c r="I27" s="65">
        <v>252</v>
      </c>
      <c r="J27" s="67" t="s">
        <v>331</v>
      </c>
      <c r="K27" s="59" t="str">
        <f t="shared" si="2"/>
        <v>252-Swenson/Act Six</v>
      </c>
    </row>
    <row r="28" spans="1:11" s="35" customFormat="1" x14ac:dyDescent="0.25">
      <c r="A28" s="65">
        <v>5070</v>
      </c>
      <c r="B28" s="40" t="s">
        <v>237</v>
      </c>
      <c r="C28" s="59" t="str">
        <f t="shared" si="3"/>
        <v>5070-Service Agreements</v>
      </c>
      <c r="D28" s="67"/>
      <c r="E28" s="65">
        <v>320</v>
      </c>
      <c r="F28" s="67" t="s">
        <v>310</v>
      </c>
      <c r="G28" s="59" t="str">
        <f t="shared" si="1"/>
        <v>320-CARES Act Institutional Costs</v>
      </c>
      <c r="H28" s="67"/>
      <c r="I28" s="65">
        <v>260</v>
      </c>
      <c r="J28" s="67" t="s">
        <v>236</v>
      </c>
      <c r="K28" s="59" t="str">
        <f t="shared" si="2"/>
        <v>260-WWA - Women's Wrestling</v>
      </c>
    </row>
    <row r="29" spans="1:11" s="35" customFormat="1" x14ac:dyDescent="0.25">
      <c r="A29" s="65">
        <v>5071</v>
      </c>
      <c r="B29" s="40" t="s">
        <v>23</v>
      </c>
      <c r="C29" s="59" t="str">
        <f t="shared" si="3"/>
        <v>5071-Printing</v>
      </c>
      <c r="D29" s="67"/>
      <c r="E29" s="65">
        <v>400</v>
      </c>
      <c r="F29" s="67" t="s">
        <v>117</v>
      </c>
      <c r="G29" s="59" t="str">
        <f t="shared" ref="G29:G70" si="4">E29&amp;"-"&amp;F29</f>
        <v>400-Student Life</v>
      </c>
      <c r="H29" s="67"/>
      <c r="I29" s="65">
        <v>263</v>
      </c>
      <c r="J29" s="67" t="s">
        <v>112</v>
      </c>
      <c r="K29" s="59" t="str">
        <f t="shared" si="2"/>
        <v>263-CUSB</v>
      </c>
    </row>
    <row r="30" spans="1:11" s="35" customFormat="1" x14ac:dyDescent="0.25">
      <c r="A30" s="65">
        <v>5073</v>
      </c>
      <c r="B30" s="40" t="s">
        <v>24</v>
      </c>
      <c r="C30" s="59" t="str">
        <f t="shared" si="3"/>
        <v>5073-Internet</v>
      </c>
      <c r="D30" s="67"/>
      <c r="E30" s="65">
        <v>403</v>
      </c>
      <c r="F30" s="67" t="s">
        <v>151</v>
      </c>
      <c r="G30" s="59" t="str">
        <f t="shared" si="4"/>
        <v>403-Student Programs</v>
      </c>
      <c r="H30" s="67"/>
      <c r="I30" s="65">
        <v>264</v>
      </c>
      <c r="J30" s="67" t="s">
        <v>190</v>
      </c>
      <c r="K30" s="59" t="str">
        <f t="shared" si="2"/>
        <v>264-Education Partnerships</v>
      </c>
    </row>
    <row r="31" spans="1:11" s="35" customFormat="1" x14ac:dyDescent="0.25">
      <c r="A31" s="65">
        <v>5074</v>
      </c>
      <c r="B31" s="66" t="s">
        <v>26</v>
      </c>
      <c r="C31" s="59" t="str">
        <f t="shared" si="3"/>
        <v>5074-General Supplies</v>
      </c>
      <c r="D31" s="67"/>
      <c r="E31" s="69">
        <v>404</v>
      </c>
      <c r="F31" s="67" t="s">
        <v>118</v>
      </c>
      <c r="G31" s="59" t="str">
        <f t="shared" si="4"/>
        <v>404-Residence Halls</v>
      </c>
      <c r="H31" s="67"/>
      <c r="I31" s="65">
        <v>265</v>
      </c>
      <c r="J31" s="67" t="s">
        <v>239</v>
      </c>
      <c r="K31" s="59" t="str">
        <f t="shared" si="2"/>
        <v>265-Israel Study Tour</v>
      </c>
    </row>
    <row r="32" spans="1:11" s="35" customFormat="1" x14ac:dyDescent="0.25">
      <c r="A32" s="65">
        <v>5084</v>
      </c>
      <c r="B32" s="40" t="s">
        <v>178</v>
      </c>
      <c r="C32" s="59" t="str">
        <f t="shared" si="3"/>
        <v>5084-Furniture</v>
      </c>
      <c r="D32" s="67"/>
      <c r="E32" s="65">
        <v>406</v>
      </c>
      <c r="F32" s="67" t="s">
        <v>238</v>
      </c>
      <c r="G32" s="59" t="str">
        <f t="shared" si="4"/>
        <v>406-Student Leadership &amp; Activities</v>
      </c>
      <c r="H32" s="67"/>
      <c r="I32" s="65">
        <v>266</v>
      </c>
      <c r="J32" s="67" t="s">
        <v>326</v>
      </c>
      <c r="K32" s="59" t="str">
        <f t="shared" si="2"/>
        <v>266-Hoff School of Bus Scholarship</v>
      </c>
    </row>
    <row r="33" spans="1:11" s="35" customFormat="1" x14ac:dyDescent="0.25">
      <c r="A33" s="65">
        <v>5085</v>
      </c>
      <c r="B33" s="40" t="s">
        <v>179</v>
      </c>
      <c r="C33" s="59" t="str">
        <f t="shared" si="3"/>
        <v>5085-Tools &amp; Equipment</v>
      </c>
      <c r="D33" s="67"/>
      <c r="E33" s="69">
        <v>407</v>
      </c>
      <c r="F33" s="67" t="s">
        <v>119</v>
      </c>
      <c r="G33" s="59" t="str">
        <f t="shared" si="4"/>
        <v>407-Facilities / Events</v>
      </c>
      <c r="H33" s="67"/>
      <c r="I33" s="65">
        <v>267</v>
      </c>
      <c r="J33" s="67" t="s">
        <v>327</v>
      </c>
      <c r="K33" s="59" t="str">
        <f t="shared" si="2"/>
        <v>267-Student Facilities</v>
      </c>
    </row>
    <row r="34" spans="1:11" s="35" customFormat="1" x14ac:dyDescent="0.25">
      <c r="A34" s="65">
        <v>5087</v>
      </c>
      <c r="B34" s="40" t="s">
        <v>241</v>
      </c>
      <c r="C34" s="59" t="str">
        <f t="shared" si="3"/>
        <v>5087-Vehicle/Equip Repairs &amp; Supplies</v>
      </c>
      <c r="D34" s="67"/>
      <c r="E34" s="69">
        <v>409</v>
      </c>
      <c r="F34" s="67" t="s">
        <v>201</v>
      </c>
      <c r="G34" s="59" t="str">
        <f t="shared" si="4"/>
        <v>409-Act Six</v>
      </c>
      <c r="H34" s="67"/>
      <c r="I34" s="65">
        <v>268</v>
      </c>
      <c r="J34" s="67" t="s">
        <v>240</v>
      </c>
      <c r="K34" s="59" t="str">
        <f t="shared" si="2"/>
        <v>268-WWA - Men's Wrestling</v>
      </c>
    </row>
    <row r="35" spans="1:11" s="35" customFormat="1" x14ac:dyDescent="0.25">
      <c r="A35" s="65">
        <v>5088</v>
      </c>
      <c r="B35" s="40" t="s">
        <v>31</v>
      </c>
      <c r="C35" s="59" t="str">
        <f t="shared" si="3"/>
        <v>5088-Equipment Rent/Lease</v>
      </c>
      <c r="D35" s="67"/>
      <c r="E35" s="65">
        <v>412</v>
      </c>
      <c r="F35" s="67" t="s">
        <v>121</v>
      </c>
      <c r="G35" s="59" t="str">
        <f t="shared" si="4"/>
        <v>412-Counseling and Health Services</v>
      </c>
      <c r="H35" s="67"/>
      <c r="I35" s="65">
        <v>269</v>
      </c>
      <c r="J35" s="36" t="s">
        <v>25</v>
      </c>
      <c r="K35" s="59" t="str">
        <f t="shared" si="2"/>
        <v>269-WAA - Women's Golf</v>
      </c>
    </row>
    <row r="36" spans="1:11" s="35" customFormat="1" x14ac:dyDescent="0.25">
      <c r="A36" s="65">
        <v>5089</v>
      </c>
      <c r="B36" s="40" t="s">
        <v>242</v>
      </c>
      <c r="C36" s="59" t="str">
        <f t="shared" si="3"/>
        <v>5089-Copier Expense</v>
      </c>
      <c r="D36" s="67"/>
      <c r="E36" s="65">
        <v>414</v>
      </c>
      <c r="F36" s="67" t="s">
        <v>123</v>
      </c>
      <c r="G36" s="59" t="str">
        <f t="shared" si="4"/>
        <v>414-Spiritual Formation</v>
      </c>
      <c r="H36" s="67"/>
      <c r="I36" s="65">
        <v>270</v>
      </c>
      <c r="J36" s="67" t="s">
        <v>27</v>
      </c>
      <c r="K36" s="59" t="str">
        <f t="shared" si="2"/>
        <v>270-WAA - Golf Classic</v>
      </c>
    </row>
    <row r="37" spans="1:11" s="35" customFormat="1" x14ac:dyDescent="0.25">
      <c r="A37" s="65">
        <v>5095</v>
      </c>
      <c r="B37" s="40" t="s">
        <v>202</v>
      </c>
      <c r="C37" s="59" t="str">
        <f t="shared" si="3"/>
        <v>5095-Web Subscriptions &amp; Fees</v>
      </c>
      <c r="D37" s="67"/>
      <c r="E37" s="65">
        <v>420</v>
      </c>
      <c r="F37" s="67" t="s">
        <v>125</v>
      </c>
      <c r="G37" s="59" t="str">
        <f t="shared" si="4"/>
        <v>420-Student Support</v>
      </c>
      <c r="H37" s="67"/>
      <c r="I37" s="65">
        <v>271</v>
      </c>
      <c r="J37" s="67" t="s">
        <v>28</v>
      </c>
      <c r="K37" s="59" t="str">
        <f t="shared" si="2"/>
        <v>271-WAA - Women's Soccer</v>
      </c>
    </row>
    <row r="38" spans="1:11" s="35" customFormat="1" x14ac:dyDescent="0.25">
      <c r="A38" s="65">
        <v>5100</v>
      </c>
      <c r="B38" s="66" t="s">
        <v>181</v>
      </c>
      <c r="C38" s="59" t="str">
        <f t="shared" si="3"/>
        <v>5100-Faculty Development</v>
      </c>
      <c r="D38" s="67"/>
      <c r="E38" s="65">
        <v>422</v>
      </c>
      <c r="F38" s="67" t="s">
        <v>127</v>
      </c>
      <c r="G38" s="59" t="str">
        <f t="shared" si="4"/>
        <v>422-Student Advancement</v>
      </c>
      <c r="H38" s="67"/>
      <c r="I38" s="65">
        <v>272</v>
      </c>
      <c r="J38" s="67" t="s">
        <v>30</v>
      </c>
      <c r="K38" s="59" t="str">
        <f t="shared" si="2"/>
        <v>272-WAA - Men's Soccer</v>
      </c>
    </row>
    <row r="39" spans="1:11" s="35" customFormat="1" x14ac:dyDescent="0.25">
      <c r="A39" s="65">
        <v>5102</v>
      </c>
      <c r="B39" s="66" t="s">
        <v>180</v>
      </c>
      <c r="C39" s="59" t="str">
        <f t="shared" si="3"/>
        <v>5102-Professional &amp; Outside Services</v>
      </c>
      <c r="D39" s="67"/>
      <c r="E39" s="65">
        <v>424</v>
      </c>
      <c r="F39" s="67" t="s">
        <v>243</v>
      </c>
      <c r="G39" s="59" t="str">
        <f t="shared" si="4"/>
        <v>424-Telephone Services</v>
      </c>
      <c r="H39" s="67"/>
      <c r="I39" s="65">
        <v>273</v>
      </c>
      <c r="J39" s="67" t="s">
        <v>32</v>
      </c>
      <c r="K39" s="59" t="str">
        <f t="shared" si="2"/>
        <v>273-WAA - Vollyball</v>
      </c>
    </row>
    <row r="40" spans="1:11" s="35" customFormat="1" x14ac:dyDescent="0.25">
      <c r="A40" s="65">
        <v>5106</v>
      </c>
      <c r="B40" s="66" t="s">
        <v>300</v>
      </c>
      <c r="C40" s="59" t="str">
        <f t="shared" si="3"/>
        <v>5106-Disability Services</v>
      </c>
      <c r="D40" s="67"/>
      <c r="E40" s="65">
        <v>430</v>
      </c>
      <c r="F40" s="67" t="s">
        <v>45</v>
      </c>
      <c r="G40" s="59" t="str">
        <f t="shared" si="4"/>
        <v>430-Athletics</v>
      </c>
      <c r="H40" s="67"/>
      <c r="I40" s="65">
        <v>274</v>
      </c>
      <c r="J40" s="67" t="s">
        <v>33</v>
      </c>
      <c r="K40" s="59" t="str">
        <f t="shared" si="2"/>
        <v>274-WAA - XCountry</v>
      </c>
    </row>
    <row r="41" spans="1:11" s="35" customFormat="1" x14ac:dyDescent="0.25">
      <c r="A41" s="65">
        <v>5107</v>
      </c>
      <c r="B41" s="66" t="s">
        <v>322</v>
      </c>
      <c r="C41" s="59" t="str">
        <f t="shared" si="3"/>
        <v>5107-Student Health Services</v>
      </c>
      <c r="D41" s="67"/>
      <c r="E41" s="65">
        <v>431</v>
      </c>
      <c r="F41" s="67" t="s">
        <v>47</v>
      </c>
      <c r="G41" s="59" t="str">
        <f t="shared" si="4"/>
        <v>431-Fitness Center</v>
      </c>
      <c r="H41" s="67"/>
      <c r="I41" s="65">
        <v>275</v>
      </c>
      <c r="J41" s="67" t="s">
        <v>34</v>
      </c>
      <c r="K41" s="59" t="str">
        <f t="shared" si="2"/>
        <v>275-WAA - Women's Basketball</v>
      </c>
    </row>
    <row r="42" spans="1:11" s="35" customFormat="1" x14ac:dyDescent="0.25">
      <c r="A42" s="65">
        <v>5109</v>
      </c>
      <c r="B42" s="66" t="s">
        <v>244</v>
      </c>
      <c r="C42" s="59" t="str">
        <f t="shared" si="3"/>
        <v>5109-Property Taxes</v>
      </c>
      <c r="D42" s="67"/>
      <c r="E42" s="65">
        <v>432</v>
      </c>
      <c r="F42" s="67" t="s">
        <v>48</v>
      </c>
      <c r="G42" s="59" t="str">
        <f t="shared" si="4"/>
        <v>432-Women's Basketball</v>
      </c>
      <c r="H42" s="67"/>
      <c r="I42" s="65">
        <v>276</v>
      </c>
      <c r="J42" s="67" t="s">
        <v>36</v>
      </c>
      <c r="K42" s="59" t="str">
        <f t="shared" si="2"/>
        <v>276-WAA - Men's Basketball</v>
      </c>
    </row>
    <row r="43" spans="1:11" s="35" customFormat="1" x14ac:dyDescent="0.25">
      <c r="A43" s="65">
        <v>5115</v>
      </c>
      <c r="B43" s="66" t="s">
        <v>42</v>
      </c>
      <c r="C43" s="59" t="str">
        <f t="shared" si="3"/>
        <v>5115-Postage</v>
      </c>
      <c r="D43" s="67"/>
      <c r="E43" s="65">
        <v>434</v>
      </c>
      <c r="F43" s="67" t="s">
        <v>49</v>
      </c>
      <c r="G43" s="59" t="str">
        <f t="shared" si="4"/>
        <v>434-Women's Volleyball</v>
      </c>
      <c r="H43" s="67"/>
      <c r="I43" s="65">
        <v>277</v>
      </c>
      <c r="J43" s="67" t="s">
        <v>37</v>
      </c>
      <c r="K43" s="59" t="str">
        <f t="shared" si="2"/>
        <v>277-WAA - Baseball</v>
      </c>
    </row>
    <row r="44" spans="1:11" s="35" customFormat="1" x14ac:dyDescent="0.25">
      <c r="A44" s="65">
        <v>5118</v>
      </c>
      <c r="B44" s="66" t="s">
        <v>128</v>
      </c>
      <c r="C44" s="59" t="str">
        <f t="shared" si="3"/>
        <v>5118-Licenses/Permits</v>
      </c>
      <c r="D44" s="67"/>
      <c r="E44" s="65">
        <v>436</v>
      </c>
      <c r="F44" s="67" t="s">
        <v>51</v>
      </c>
      <c r="G44" s="59" t="str">
        <f t="shared" si="4"/>
        <v>436-Women's Soccer</v>
      </c>
      <c r="H44" s="67"/>
      <c r="I44" s="65">
        <v>278</v>
      </c>
      <c r="J44" s="67" t="s">
        <v>38</v>
      </c>
      <c r="K44" s="59" t="str">
        <f t="shared" si="2"/>
        <v>278-WAA - Softball</v>
      </c>
    </row>
    <row r="45" spans="1:11" s="35" customFormat="1" x14ac:dyDescent="0.25">
      <c r="A45" s="65">
        <v>5121</v>
      </c>
      <c r="B45" s="66" t="s">
        <v>316</v>
      </c>
      <c r="C45" s="59" t="str">
        <f t="shared" si="3"/>
        <v>5121-Digital/Social Media</v>
      </c>
      <c r="D45" s="67"/>
      <c r="E45" s="65">
        <v>438</v>
      </c>
      <c r="F45" s="67" t="s">
        <v>246</v>
      </c>
      <c r="G45" s="59" t="str">
        <f t="shared" si="4"/>
        <v>438-Women's Wrestling</v>
      </c>
      <c r="H45" s="67"/>
      <c r="I45" s="65">
        <v>279</v>
      </c>
      <c r="J45" s="67" t="s">
        <v>40</v>
      </c>
      <c r="K45" s="59" t="str">
        <f t="shared" si="2"/>
        <v>279-WAA - Men's Golf</v>
      </c>
    </row>
    <row r="46" spans="1:11" s="35" customFormat="1" x14ac:dyDescent="0.25">
      <c r="A46" s="65">
        <v>5122</v>
      </c>
      <c r="B46" s="66" t="s">
        <v>317</v>
      </c>
      <c r="C46" s="59" t="str">
        <f t="shared" si="3"/>
        <v>5122-Other Advertising</v>
      </c>
      <c r="D46" s="67"/>
      <c r="E46" s="65">
        <v>440</v>
      </c>
      <c r="F46" s="67" t="s">
        <v>53</v>
      </c>
      <c r="G46" s="59" t="str">
        <f t="shared" si="4"/>
        <v>440-Women's Softball</v>
      </c>
      <c r="H46" s="67"/>
      <c r="I46" s="65">
        <v>280</v>
      </c>
      <c r="J46" s="67" t="s">
        <v>41</v>
      </c>
      <c r="K46" s="59" t="str">
        <f t="shared" si="2"/>
        <v>280-WAA -Track</v>
      </c>
    </row>
    <row r="47" spans="1:11" s="35" customFormat="1" x14ac:dyDescent="0.25">
      <c r="A47" s="65">
        <v>5125</v>
      </c>
      <c r="B47" s="66" t="s">
        <v>44</v>
      </c>
      <c r="C47" s="59" t="str">
        <f t="shared" si="3"/>
        <v>5125-Publications</v>
      </c>
      <c r="D47" s="67"/>
      <c r="E47" s="65">
        <v>442</v>
      </c>
      <c r="F47" s="67" t="s">
        <v>62</v>
      </c>
      <c r="G47" s="59" t="str">
        <f t="shared" si="4"/>
        <v>442-Men's &amp; Women's Cross Country</v>
      </c>
      <c r="H47" s="67"/>
      <c r="I47" s="65">
        <v>282</v>
      </c>
      <c r="J47" s="67" t="s">
        <v>245</v>
      </c>
      <c r="K47" s="59" t="str">
        <f t="shared" si="2"/>
        <v>282-WWA - Beach Volleyball</v>
      </c>
    </row>
    <row r="48" spans="1:11" s="35" customFormat="1" x14ac:dyDescent="0.25">
      <c r="A48" s="65">
        <v>5133</v>
      </c>
      <c r="B48" s="40" t="s">
        <v>247</v>
      </c>
      <c r="C48" s="59" t="str">
        <f t="shared" si="3"/>
        <v>5133-Facility Rental - External</v>
      </c>
      <c r="D48" s="67"/>
      <c r="E48" s="65">
        <v>444</v>
      </c>
      <c r="F48" s="67" t="s">
        <v>54</v>
      </c>
      <c r="G48" s="59" t="str">
        <f t="shared" si="4"/>
        <v>444-Men's Basketball</v>
      </c>
      <c r="H48" s="67"/>
      <c r="I48" s="65">
        <v>283</v>
      </c>
      <c r="J48" s="67" t="s">
        <v>120</v>
      </c>
      <c r="K48" s="59" t="str">
        <f t="shared" si="2"/>
        <v>283-Criminal Justice Program</v>
      </c>
    </row>
    <row r="49" spans="1:11" s="35" customFormat="1" x14ac:dyDescent="0.25">
      <c r="A49" s="65">
        <v>5136</v>
      </c>
      <c r="B49" s="40" t="s">
        <v>248</v>
      </c>
      <c r="C49" s="59" t="str">
        <f t="shared" si="3"/>
        <v>5136-Facility Rental - Internal</v>
      </c>
      <c r="D49" s="67"/>
      <c r="E49" s="65">
        <v>446</v>
      </c>
      <c r="F49" s="67" t="s">
        <v>55</v>
      </c>
      <c r="G49" s="59" t="str">
        <f t="shared" si="4"/>
        <v>446-Men's Soccer</v>
      </c>
      <c r="H49" s="67"/>
      <c r="I49" s="65">
        <v>285</v>
      </c>
      <c r="J49" s="67" t="s">
        <v>122</v>
      </c>
      <c r="K49" s="59" t="str">
        <f t="shared" si="2"/>
        <v>285-International Practicum</v>
      </c>
    </row>
    <row r="50" spans="1:11" s="35" customFormat="1" x14ac:dyDescent="0.25">
      <c r="A50" s="65">
        <v>5142</v>
      </c>
      <c r="B50" s="66" t="s">
        <v>72</v>
      </c>
      <c r="C50" s="59" t="str">
        <f t="shared" si="3"/>
        <v>5142-Uniforms and Gear</v>
      </c>
      <c r="D50" s="67"/>
      <c r="E50" s="65">
        <v>448</v>
      </c>
      <c r="F50" s="67" t="s">
        <v>250</v>
      </c>
      <c r="G50" s="59" t="str">
        <f t="shared" si="4"/>
        <v>448-Men's &amp; Women's Track</v>
      </c>
      <c r="H50" s="67"/>
      <c r="I50" s="65">
        <v>286</v>
      </c>
      <c r="J50" s="67" t="s">
        <v>124</v>
      </c>
      <c r="K50" s="59" t="str">
        <f t="shared" si="2"/>
        <v>286-Men's Baseball Missions</v>
      </c>
    </row>
    <row r="51" spans="1:11" s="35" customFormat="1" x14ac:dyDescent="0.25">
      <c r="A51" s="65">
        <v>5143</v>
      </c>
      <c r="B51" s="66" t="s">
        <v>46</v>
      </c>
      <c r="C51" s="59" t="str">
        <f t="shared" ref="C51:C83" si="5">A51&amp;"-"&amp;B51</f>
        <v>5143-Officials</v>
      </c>
      <c r="D51" s="67"/>
      <c r="E51" s="65">
        <v>450</v>
      </c>
      <c r="F51" s="67" t="s">
        <v>56</v>
      </c>
      <c r="G51" s="59" t="str">
        <f t="shared" si="4"/>
        <v>450-Men's Baseball</v>
      </c>
      <c r="H51" s="67"/>
      <c r="I51" s="65">
        <v>287</v>
      </c>
      <c r="J51" s="67" t="s">
        <v>249</v>
      </c>
      <c r="K51" s="59" t="str">
        <f t="shared" si="2"/>
        <v>287-Agriculture Prog - Capital Campaign</v>
      </c>
    </row>
    <row r="52" spans="1:11" s="35" customFormat="1" x14ac:dyDescent="0.25">
      <c r="A52" s="65">
        <v>5150</v>
      </c>
      <c r="B52" s="66" t="s">
        <v>252</v>
      </c>
      <c r="C52" s="59" t="str">
        <f t="shared" si="5"/>
        <v>5150-Aramark Contract Services</v>
      </c>
      <c r="D52" s="67"/>
      <c r="E52" s="65">
        <v>452</v>
      </c>
      <c r="F52" s="67" t="s">
        <v>57</v>
      </c>
      <c r="G52" s="59" t="str">
        <f t="shared" si="4"/>
        <v>452-Men's Golf</v>
      </c>
      <c r="H52" s="67"/>
      <c r="I52" s="69">
        <v>292</v>
      </c>
      <c r="J52" s="67" t="s">
        <v>126</v>
      </c>
      <c r="K52" s="59" t="str">
        <f t="shared" si="2"/>
        <v>292-Counseling Internship</v>
      </c>
    </row>
    <row r="53" spans="1:11" s="35" customFormat="1" x14ac:dyDescent="0.25">
      <c r="A53" s="65">
        <v>5151</v>
      </c>
      <c r="B53" s="66" t="s">
        <v>254</v>
      </c>
      <c r="C53" s="59" t="str">
        <f t="shared" si="5"/>
        <v>5151-Pre-Board Meals (Athl ONLY)</v>
      </c>
      <c r="D53" s="67"/>
      <c r="E53" s="65">
        <v>453</v>
      </c>
      <c r="F53" s="36" t="s">
        <v>58</v>
      </c>
      <c r="G53" s="59" t="str">
        <f t="shared" si="4"/>
        <v>453-Women's Golf</v>
      </c>
      <c r="H53" s="67"/>
      <c r="I53" s="69">
        <v>293</v>
      </c>
      <c r="J53" s="67" t="s">
        <v>251</v>
      </c>
      <c r="K53" s="59" t="str">
        <f t="shared" si="2"/>
        <v>293-SOS - Peru</v>
      </c>
    </row>
    <row r="54" spans="1:11" s="35" customFormat="1" x14ac:dyDescent="0.25">
      <c r="A54" s="65">
        <v>5155</v>
      </c>
      <c r="B54" s="66" t="s">
        <v>131</v>
      </c>
      <c r="C54" s="59" t="str">
        <f t="shared" si="5"/>
        <v>5155-Text Books</v>
      </c>
      <c r="D54" s="67"/>
      <c r="E54" s="65">
        <v>454</v>
      </c>
      <c r="F54" s="36" t="s">
        <v>86</v>
      </c>
      <c r="G54" s="59" t="str">
        <f t="shared" si="4"/>
        <v>454-Training</v>
      </c>
      <c r="H54" s="67"/>
      <c r="I54" s="69">
        <v>294</v>
      </c>
      <c r="J54" s="67" t="s">
        <v>253</v>
      </c>
      <c r="K54" s="59" t="str">
        <f t="shared" si="2"/>
        <v>294-CGE South Korea Awana</v>
      </c>
    </row>
    <row r="55" spans="1:11" s="35" customFormat="1" x14ac:dyDescent="0.25">
      <c r="A55" s="65">
        <v>5170</v>
      </c>
      <c r="B55" s="66" t="s">
        <v>134</v>
      </c>
      <c r="C55" s="59" t="str">
        <f t="shared" si="5"/>
        <v>5170-Library Books</v>
      </c>
      <c r="D55" s="67"/>
      <c r="E55" s="65">
        <v>455</v>
      </c>
      <c r="F55" s="36" t="s">
        <v>171</v>
      </c>
      <c r="G55" s="59" t="str">
        <f t="shared" si="4"/>
        <v>455-Corban Recreation</v>
      </c>
      <c r="H55" s="67"/>
      <c r="I55" s="69">
        <v>295</v>
      </c>
      <c r="J55" s="67" t="s">
        <v>255</v>
      </c>
      <c r="K55" s="59" t="str">
        <f t="shared" si="2"/>
        <v>295-WWA - WLX</v>
      </c>
    </row>
    <row r="56" spans="1:11" s="35" customFormat="1" x14ac:dyDescent="0.25">
      <c r="A56" s="65">
        <v>5171</v>
      </c>
      <c r="B56" s="66" t="s">
        <v>205</v>
      </c>
      <c r="C56" s="59" t="str">
        <f t="shared" si="5"/>
        <v>5171-Periodical Service</v>
      </c>
      <c r="D56" s="67"/>
      <c r="E56" s="65">
        <v>456</v>
      </c>
      <c r="F56" s="36" t="s">
        <v>172</v>
      </c>
      <c r="G56" s="59" t="str">
        <f t="shared" si="4"/>
        <v>456-Intramurals</v>
      </c>
      <c r="H56" s="67"/>
      <c r="I56" s="69">
        <v>402</v>
      </c>
      <c r="J56" s="67" t="s">
        <v>256</v>
      </c>
      <c r="K56" s="59" t="str">
        <f t="shared" si="2"/>
        <v>402-Corban Connection</v>
      </c>
    </row>
    <row r="57" spans="1:11" s="35" customFormat="1" x14ac:dyDescent="0.25">
      <c r="A57" s="65">
        <v>5172</v>
      </c>
      <c r="B57" s="66" t="s">
        <v>206</v>
      </c>
      <c r="C57" s="59" t="str">
        <f t="shared" si="5"/>
        <v>5172-Data Base Services</v>
      </c>
      <c r="D57" s="67"/>
      <c r="E57" s="65">
        <v>457</v>
      </c>
      <c r="F57" s="36" t="s">
        <v>257</v>
      </c>
      <c r="G57" s="59" t="str">
        <f t="shared" si="4"/>
        <v>457-Men's Wrestling</v>
      </c>
      <c r="H57" s="67"/>
      <c r="I57" s="69">
        <v>407</v>
      </c>
      <c r="J57" s="67" t="s">
        <v>20</v>
      </c>
      <c r="K57" s="59" t="str">
        <f>I57&amp;"-"&amp;J57</f>
        <v>407-Warrior Athletic Association</v>
      </c>
    </row>
    <row r="58" spans="1:11" s="35" customFormat="1" x14ac:dyDescent="0.25">
      <c r="A58" s="65">
        <v>5173</v>
      </c>
      <c r="B58" s="66" t="s">
        <v>207</v>
      </c>
      <c r="C58" s="59" t="str">
        <f t="shared" si="5"/>
        <v>5173-Cataloging Services</v>
      </c>
      <c r="D58" s="67"/>
      <c r="E58" s="65">
        <v>458</v>
      </c>
      <c r="F58" s="36" t="s">
        <v>208</v>
      </c>
      <c r="G58" s="59" t="str">
        <f t="shared" si="4"/>
        <v>458-Beach Volleyball</v>
      </c>
      <c r="H58" s="67"/>
      <c r="I58" s="69">
        <v>408</v>
      </c>
      <c r="J58" s="67" t="s">
        <v>203</v>
      </c>
      <c r="K58" s="59" t="str">
        <f>I58&amp;"-"&amp;J58</f>
        <v>408-Theatre Donations</v>
      </c>
    </row>
    <row r="59" spans="1:11" s="35" customFormat="1" x14ac:dyDescent="0.25">
      <c r="A59" s="65">
        <v>5175</v>
      </c>
      <c r="B59" s="66" t="s">
        <v>258</v>
      </c>
      <c r="C59" s="59" t="str">
        <f t="shared" si="5"/>
        <v>5175-Technical Services</v>
      </c>
      <c r="D59" s="67"/>
      <c r="E59" s="65">
        <v>459</v>
      </c>
      <c r="F59" s="36" t="s">
        <v>210</v>
      </c>
      <c r="G59" s="59" t="str">
        <f t="shared" si="4"/>
        <v>459-Men's Lacrosse</v>
      </c>
      <c r="H59" s="67"/>
      <c r="I59" s="69">
        <v>600</v>
      </c>
      <c r="J59" s="67" t="s">
        <v>204</v>
      </c>
      <c r="K59" s="59" t="str">
        <f t="shared" si="2"/>
        <v>600-SGA Administration</v>
      </c>
    </row>
    <row r="60" spans="1:11" s="35" customFormat="1" x14ac:dyDescent="0.25">
      <c r="A60" s="65">
        <v>5180</v>
      </c>
      <c r="B60" s="66" t="s">
        <v>209</v>
      </c>
      <c r="C60" s="59" t="str">
        <f t="shared" si="5"/>
        <v>5180-OPALL Support</v>
      </c>
      <c r="D60" s="67"/>
      <c r="E60" s="65">
        <v>460</v>
      </c>
      <c r="F60" s="36" t="s">
        <v>211</v>
      </c>
      <c r="G60" s="59" t="str">
        <f t="shared" si="4"/>
        <v>460-Women's Lacrosse</v>
      </c>
      <c r="H60" s="67"/>
      <c r="I60" s="69">
        <v>602</v>
      </c>
      <c r="J60" s="67" t="s">
        <v>130</v>
      </c>
      <c r="K60" s="59" t="str">
        <f t="shared" si="2"/>
        <v>602-Student Activities</v>
      </c>
    </row>
    <row r="61" spans="1:11" s="35" customFormat="1" x14ac:dyDescent="0.25">
      <c r="A61" s="73">
        <v>5191</v>
      </c>
      <c r="B61" s="72" t="s">
        <v>259</v>
      </c>
      <c r="C61" s="71" t="str">
        <f t="shared" si="5"/>
        <v>5191-Instruments (Music only)</v>
      </c>
      <c r="D61" s="67"/>
      <c r="E61" s="65">
        <v>500</v>
      </c>
      <c r="F61" s="67" t="s">
        <v>332</v>
      </c>
      <c r="G61" s="59" t="str">
        <f t="shared" si="4"/>
        <v>500-Warrior Wares</v>
      </c>
      <c r="H61" s="67"/>
      <c r="I61" s="69">
        <v>604</v>
      </c>
      <c r="J61" s="67" t="s">
        <v>261</v>
      </c>
      <c r="K61" s="59" t="str">
        <f t="shared" si="2"/>
        <v>604-SGA Scholarship</v>
      </c>
    </row>
    <row r="62" spans="1:11" s="35" customFormat="1" x14ac:dyDescent="0.25">
      <c r="A62" s="65">
        <v>5192</v>
      </c>
      <c r="B62" s="66" t="s">
        <v>260</v>
      </c>
      <c r="C62" s="59" t="str">
        <f t="shared" si="5"/>
        <v>5192-Production Supplies (Theatre ONLY)</v>
      </c>
      <c r="D62" s="67"/>
      <c r="E62" s="65">
        <v>510</v>
      </c>
      <c r="F62" s="67" t="s">
        <v>303</v>
      </c>
      <c r="G62" s="59" t="str">
        <f t="shared" si="4"/>
        <v>510- Mailroom / Copy Center</v>
      </c>
      <c r="H62" s="67"/>
      <c r="I62" s="69">
        <v>606</v>
      </c>
      <c r="J62" s="67" t="s">
        <v>52</v>
      </c>
      <c r="K62" s="59" t="str">
        <f t="shared" si="2"/>
        <v>606-Campus Recreation</v>
      </c>
    </row>
    <row r="63" spans="1:11" s="35" customFormat="1" x14ac:dyDescent="0.25">
      <c r="A63" s="65">
        <v>5195</v>
      </c>
      <c r="B63" s="66" t="s">
        <v>262</v>
      </c>
      <c r="C63" s="59" t="str">
        <f t="shared" si="5"/>
        <v>5195-Insurance - Property/Liability</v>
      </c>
      <c r="D63" s="67"/>
      <c r="E63" s="65">
        <v>520</v>
      </c>
      <c r="F63" s="67" t="s">
        <v>136</v>
      </c>
      <c r="G63" s="59" t="str">
        <f t="shared" si="4"/>
        <v>520-Dining room</v>
      </c>
      <c r="H63" s="67"/>
      <c r="I63" s="69">
        <v>607</v>
      </c>
      <c r="J63" s="67" t="s">
        <v>132</v>
      </c>
      <c r="K63" s="59" t="str">
        <f t="shared" si="2"/>
        <v>607-Health</v>
      </c>
    </row>
    <row r="64" spans="1:11" s="35" customFormat="1" x14ac:dyDescent="0.25">
      <c r="A64" s="65">
        <v>5196</v>
      </c>
      <c r="B64" s="66" t="s">
        <v>213</v>
      </c>
      <c r="C64" s="59" t="str">
        <f t="shared" si="5"/>
        <v>5196-Insurance - Auto</v>
      </c>
      <c r="D64" s="67"/>
      <c r="E64" s="65">
        <v>600</v>
      </c>
      <c r="F64" s="67" t="s">
        <v>137</v>
      </c>
      <c r="G64" s="59" t="str">
        <f t="shared" si="4"/>
        <v>600-Provost Office</v>
      </c>
      <c r="H64" s="67"/>
      <c r="I64" s="69">
        <v>608</v>
      </c>
      <c r="J64" s="67" t="s">
        <v>133</v>
      </c>
      <c r="K64" s="59" t="str">
        <f t="shared" si="2"/>
        <v>608-J-Lab</v>
      </c>
    </row>
    <row r="65" spans="1:11" s="35" customFormat="1" x14ac:dyDescent="0.25">
      <c r="A65" s="65">
        <v>5200</v>
      </c>
      <c r="B65" s="66" t="s">
        <v>263</v>
      </c>
      <c r="C65" s="59" t="str">
        <f t="shared" si="5"/>
        <v>5200-Audit Service</v>
      </c>
      <c r="D65" s="67"/>
      <c r="E65" s="65">
        <v>605</v>
      </c>
      <c r="F65" s="67" t="s">
        <v>138</v>
      </c>
      <c r="G65" s="59" t="str">
        <f t="shared" si="4"/>
        <v>605-Associate Provost</v>
      </c>
      <c r="H65" s="67"/>
      <c r="I65" s="69">
        <v>610</v>
      </c>
      <c r="J65" s="67" t="s">
        <v>135</v>
      </c>
      <c r="K65" s="59" t="str">
        <f t="shared" si="2"/>
        <v>610-Commuters</v>
      </c>
    </row>
    <row r="66" spans="1:11" s="35" customFormat="1" x14ac:dyDescent="0.25">
      <c r="A66" s="65">
        <v>5201</v>
      </c>
      <c r="B66" s="66" t="s">
        <v>264</v>
      </c>
      <c r="C66" s="59" t="str">
        <f t="shared" si="5"/>
        <v>5201-Legal Fees</v>
      </c>
      <c r="D66" s="67"/>
      <c r="E66" s="65">
        <v>610</v>
      </c>
      <c r="F66" s="67" t="s">
        <v>139</v>
      </c>
      <c r="G66" s="59" t="str">
        <f t="shared" si="4"/>
        <v>610-Registrar</v>
      </c>
      <c r="H66" s="67"/>
      <c r="I66" s="69">
        <v>613</v>
      </c>
      <c r="J66" s="67" t="s">
        <v>265</v>
      </c>
      <c r="K66" s="59" t="str">
        <f t="shared" si="2"/>
        <v>613-Student Activity Fee</v>
      </c>
    </row>
    <row r="67" spans="1:11" s="35" customFormat="1" x14ac:dyDescent="0.25">
      <c r="A67" s="65">
        <v>5208</v>
      </c>
      <c r="B67" s="66" t="s">
        <v>182</v>
      </c>
      <c r="C67" s="59" t="str">
        <f t="shared" si="5"/>
        <v>5208-Sponsorship Events</v>
      </c>
      <c r="D67" s="67"/>
      <c r="E67" s="65">
        <v>616</v>
      </c>
      <c r="F67" s="67" t="s">
        <v>140</v>
      </c>
      <c r="G67" s="59" t="str">
        <f t="shared" si="4"/>
        <v>616-Center for Global Engagement</v>
      </c>
      <c r="H67" s="67"/>
      <c r="I67" s="69">
        <v>629</v>
      </c>
      <c r="J67" s="67" t="s">
        <v>267</v>
      </c>
      <c r="K67" s="59" t="str">
        <f t="shared" si="2"/>
        <v>629-Westrek Hiking Club</v>
      </c>
    </row>
    <row r="68" spans="1:11" s="35" customFormat="1" x14ac:dyDescent="0.25">
      <c r="A68" s="65">
        <v>5211</v>
      </c>
      <c r="B68" s="66" t="s">
        <v>266</v>
      </c>
      <c r="C68" s="59" t="str">
        <f t="shared" si="5"/>
        <v>5211-Bank Charges</v>
      </c>
      <c r="D68" s="67"/>
      <c r="E68" s="65">
        <v>617</v>
      </c>
      <c r="F68" s="67" t="s">
        <v>269</v>
      </c>
      <c r="G68" s="59" t="str">
        <f t="shared" si="4"/>
        <v>617-Corban  Language Institute</v>
      </c>
      <c r="H68" s="67"/>
      <c r="I68" s="69">
        <v>650</v>
      </c>
      <c r="J68" s="67" t="s">
        <v>147</v>
      </c>
      <c r="K68" s="59" t="str">
        <f t="shared" si="2"/>
        <v>650-Farrar Hall/Aagard Hall</v>
      </c>
    </row>
    <row r="69" spans="1:11" s="35" customFormat="1" x14ac:dyDescent="0.25">
      <c r="A69" s="65">
        <v>5212</v>
      </c>
      <c r="B69" s="66" t="s">
        <v>268</v>
      </c>
      <c r="C69" s="59" t="str">
        <f t="shared" si="5"/>
        <v>5212-Post Season Travel (Athletics ONLY)</v>
      </c>
      <c r="D69" s="67"/>
      <c r="E69" s="65">
        <v>618</v>
      </c>
      <c r="F69" s="67" t="s">
        <v>271</v>
      </c>
      <c r="G69" s="59" t="str">
        <f t="shared" si="4"/>
        <v>618-Global Missions Trips</v>
      </c>
      <c r="H69" s="67"/>
      <c r="I69" s="69">
        <v>651</v>
      </c>
      <c r="J69" s="67" t="s">
        <v>149</v>
      </c>
      <c r="K69" s="59" t="str">
        <f t="shared" si="2"/>
        <v>651-Townhouses</v>
      </c>
    </row>
    <row r="70" spans="1:11" s="35" customFormat="1" x14ac:dyDescent="0.25">
      <c r="A70" s="65">
        <v>5225</v>
      </c>
      <c r="B70" s="66" t="s">
        <v>270</v>
      </c>
      <c r="C70" s="59" t="str">
        <f t="shared" si="5"/>
        <v>5225-Natural Gas</v>
      </c>
      <c r="D70" s="67"/>
      <c r="E70" s="65">
        <v>620</v>
      </c>
      <c r="F70" s="67" t="s">
        <v>141</v>
      </c>
      <c r="G70" s="59" t="str">
        <f t="shared" si="4"/>
        <v>620-Faculty Support</v>
      </c>
      <c r="H70" s="67"/>
      <c r="I70" s="69">
        <v>652</v>
      </c>
      <c r="J70" s="67" t="s">
        <v>151</v>
      </c>
      <c r="K70" s="59" t="str">
        <f t="shared" si="2"/>
        <v>652-Student Programs</v>
      </c>
    </row>
    <row r="71" spans="1:11" s="35" customFormat="1" x14ac:dyDescent="0.25">
      <c r="A71" s="65">
        <v>5226</v>
      </c>
      <c r="B71" s="66" t="s">
        <v>272</v>
      </c>
      <c r="C71" s="59" t="str">
        <f t="shared" si="5"/>
        <v>5226-Electricity</v>
      </c>
      <c r="D71" s="67"/>
      <c r="E71" s="65">
        <v>630</v>
      </c>
      <c r="F71" s="67" t="s">
        <v>142</v>
      </c>
      <c r="G71" s="59" t="str">
        <f t="shared" ref="G71:G91" si="6">E71&amp;"-"&amp;F71</f>
        <v>630-Information Systems</v>
      </c>
      <c r="H71" s="67"/>
      <c r="I71" s="69">
        <v>653</v>
      </c>
      <c r="J71" s="67" t="s">
        <v>153</v>
      </c>
      <c r="K71" s="59" t="str">
        <f t="shared" ref="K71:K126" si="7">I71&amp;"-"&amp;J71</f>
        <v>653-Balyo Hall/Davidson Hall</v>
      </c>
    </row>
    <row r="72" spans="1:11" s="35" customFormat="1" x14ac:dyDescent="0.25">
      <c r="A72" s="65">
        <v>5227</v>
      </c>
      <c r="B72" s="66" t="s">
        <v>273</v>
      </c>
      <c r="C72" s="59" t="str">
        <f t="shared" si="5"/>
        <v>5227-Water</v>
      </c>
      <c r="D72" s="67"/>
      <c r="E72" s="65">
        <v>640</v>
      </c>
      <c r="F72" s="67" t="s">
        <v>129</v>
      </c>
      <c r="G72" s="59" t="str">
        <f t="shared" si="6"/>
        <v>640-Library</v>
      </c>
      <c r="H72" s="67"/>
      <c r="I72" s="69">
        <v>654</v>
      </c>
      <c r="J72" s="67" t="s">
        <v>154</v>
      </c>
      <c r="K72" s="59" t="str">
        <f t="shared" si="7"/>
        <v>654-Prewitt Hall/Van Gilder Hall</v>
      </c>
    </row>
    <row r="73" spans="1:11" s="35" customFormat="1" x14ac:dyDescent="0.25">
      <c r="A73" s="65">
        <v>5237</v>
      </c>
      <c r="B73" s="66" t="s">
        <v>101</v>
      </c>
      <c r="C73" s="59" t="str">
        <f t="shared" si="5"/>
        <v>5237-International Travel</v>
      </c>
      <c r="D73" s="67"/>
      <c r="E73" s="65">
        <v>700</v>
      </c>
      <c r="F73" s="67" t="s">
        <v>143</v>
      </c>
      <c r="G73" s="59" t="str">
        <f t="shared" si="6"/>
        <v>700-Ministry</v>
      </c>
      <c r="H73" s="67"/>
      <c r="I73" s="69">
        <v>660</v>
      </c>
      <c r="J73" s="67" t="s">
        <v>192</v>
      </c>
      <c r="K73" s="59" t="str">
        <f t="shared" si="7"/>
        <v>660-First Aid Lab Fees</v>
      </c>
    </row>
    <row r="74" spans="1:11" s="35" customFormat="1" x14ac:dyDescent="0.25">
      <c r="A74" s="65">
        <v>5238</v>
      </c>
      <c r="B74" s="66" t="s">
        <v>274</v>
      </c>
      <c r="C74" s="59" t="str">
        <f t="shared" si="5"/>
        <v>5238-Sewer</v>
      </c>
      <c r="D74" s="67"/>
      <c r="E74" s="65">
        <v>701</v>
      </c>
      <c r="F74" s="67" t="s">
        <v>144</v>
      </c>
      <c r="G74" s="59" t="str">
        <f t="shared" si="6"/>
        <v>701-Graduate School of Ministry</v>
      </c>
      <c r="H74" s="67"/>
      <c r="I74" s="69">
        <v>661</v>
      </c>
      <c r="J74" s="67" t="s">
        <v>193</v>
      </c>
      <c r="K74" s="59" t="str">
        <f t="shared" si="7"/>
        <v>661-PE Class Lab Fees</v>
      </c>
    </row>
    <row r="75" spans="1:11" s="35" customFormat="1" x14ac:dyDescent="0.25">
      <c r="A75" s="65">
        <v>5240</v>
      </c>
      <c r="B75" s="66" t="s">
        <v>275</v>
      </c>
      <c r="C75" s="59" t="str">
        <f t="shared" si="5"/>
        <v>5240-Garbage Collection</v>
      </c>
      <c r="D75" s="67"/>
      <c r="E75" s="65">
        <v>702</v>
      </c>
      <c r="F75" s="67" t="s">
        <v>145</v>
      </c>
      <c r="G75" s="59" t="str">
        <f t="shared" si="6"/>
        <v>702-Education</v>
      </c>
      <c r="H75" s="67"/>
      <c r="I75" s="69">
        <v>662</v>
      </c>
      <c r="J75" s="67" t="s">
        <v>212</v>
      </c>
      <c r="K75" s="59" t="str">
        <f t="shared" si="7"/>
        <v>662-Art Class Lab Fees</v>
      </c>
    </row>
    <row r="76" spans="1:11" s="35" customFormat="1" x14ac:dyDescent="0.25">
      <c r="A76" s="65">
        <v>5241</v>
      </c>
      <c r="B76" s="66" t="s">
        <v>276</v>
      </c>
      <c r="C76" s="59" t="str">
        <f t="shared" si="5"/>
        <v>5241-Telephone Service</v>
      </c>
      <c r="D76" s="67"/>
      <c r="E76" s="65">
        <v>704</v>
      </c>
      <c r="F76" s="67" t="s">
        <v>146</v>
      </c>
      <c r="G76" s="59" t="str">
        <f t="shared" si="6"/>
        <v>704-Masters of Education</v>
      </c>
      <c r="H76" s="67"/>
      <c r="I76" s="69">
        <v>663</v>
      </c>
      <c r="J76" s="67" t="s">
        <v>278</v>
      </c>
      <c r="K76" s="59" t="str">
        <f t="shared" si="7"/>
        <v>663-Computer Class Lab Fees</v>
      </c>
    </row>
    <row r="77" spans="1:11" s="35" customFormat="1" x14ac:dyDescent="0.25">
      <c r="A77" s="65">
        <v>5243</v>
      </c>
      <c r="B77" s="66" t="s">
        <v>277</v>
      </c>
      <c r="C77" s="59" t="str">
        <f t="shared" si="5"/>
        <v>5243-Cell Phone Reimbursement</v>
      </c>
      <c r="D77" s="67"/>
      <c r="E77" s="65">
        <v>705</v>
      </c>
      <c r="F77" s="67" t="s">
        <v>184</v>
      </c>
      <c r="G77" s="59" t="str">
        <f t="shared" si="6"/>
        <v>705-Masters of Arts &amp; Sciences</v>
      </c>
      <c r="H77" s="67"/>
      <c r="I77" s="69">
        <v>664</v>
      </c>
      <c r="J77" s="67" t="s">
        <v>280</v>
      </c>
      <c r="K77" s="59" t="str">
        <f t="shared" si="7"/>
        <v>664-Science Class Lab Fees</v>
      </c>
    </row>
    <row r="78" spans="1:11" s="35" customFormat="1" x14ac:dyDescent="0.25">
      <c r="A78" s="65">
        <v>5249</v>
      </c>
      <c r="B78" s="66" t="s">
        <v>309</v>
      </c>
      <c r="C78" s="59" t="str">
        <f t="shared" si="5"/>
        <v>5249-CARES Act Student Aid</v>
      </c>
      <c r="D78" s="67"/>
      <c r="E78" s="65">
        <v>706</v>
      </c>
      <c r="F78" s="67" t="s">
        <v>148</v>
      </c>
      <c r="G78" s="59" t="str">
        <f t="shared" si="6"/>
        <v>706-Masters of Business</v>
      </c>
      <c r="H78" s="67"/>
      <c r="I78" s="69">
        <v>665</v>
      </c>
      <c r="J78" s="67" t="s">
        <v>281</v>
      </c>
      <c r="K78" s="59" t="str">
        <f t="shared" si="7"/>
        <v>665-Ed Tech Update Fees</v>
      </c>
    </row>
    <row r="79" spans="1:11" s="35" customFormat="1" x14ac:dyDescent="0.25">
      <c r="A79" s="65">
        <v>5276</v>
      </c>
      <c r="B79" s="66" t="s">
        <v>59</v>
      </c>
      <c r="C79" s="59" t="str">
        <f t="shared" si="5"/>
        <v>5276-Facilities Maintenance</v>
      </c>
      <c r="D79" s="67"/>
      <c r="E79" s="65">
        <v>708</v>
      </c>
      <c r="F79" s="67" t="s">
        <v>185</v>
      </c>
      <c r="G79" s="59" t="str">
        <f t="shared" si="6"/>
        <v>708-Doctor of Ministry</v>
      </c>
      <c r="H79" s="67"/>
      <c r="I79" s="69">
        <v>667</v>
      </c>
      <c r="J79" s="67" t="s">
        <v>191</v>
      </c>
      <c r="K79" s="59" t="str">
        <f t="shared" si="7"/>
        <v>667-Band Festival</v>
      </c>
    </row>
    <row r="80" spans="1:11" s="35" customFormat="1" x14ac:dyDescent="0.25">
      <c r="A80" s="65">
        <v>5278</v>
      </c>
      <c r="B80" s="66" t="s">
        <v>301</v>
      </c>
      <c r="C80" s="59" t="str">
        <f t="shared" si="5"/>
        <v>5278-Tree Maintenance</v>
      </c>
      <c r="D80" s="67"/>
      <c r="E80" s="65">
        <v>709</v>
      </c>
      <c r="F80" s="67" t="s">
        <v>186</v>
      </c>
      <c r="G80" s="59" t="str">
        <f t="shared" si="6"/>
        <v>709-School of Arts &amp; Sciences</v>
      </c>
      <c r="H80" s="67"/>
      <c r="I80" s="69">
        <v>672</v>
      </c>
      <c r="J80" s="67" t="s">
        <v>315</v>
      </c>
      <c r="K80" s="59" t="str">
        <f t="shared" si="7"/>
        <v>672-Student Education Assoc</v>
      </c>
    </row>
    <row r="81" spans="1:11" s="35" customFormat="1" x14ac:dyDescent="0.25">
      <c r="A81" s="65">
        <v>5287</v>
      </c>
      <c r="B81" s="66" t="s">
        <v>279</v>
      </c>
      <c r="C81" s="59" t="str">
        <f t="shared" si="5"/>
        <v>5287-Athletic Fld Maintenance</v>
      </c>
      <c r="D81" s="67"/>
      <c r="E81" s="65">
        <v>711</v>
      </c>
      <c r="F81" s="67" t="s">
        <v>173</v>
      </c>
      <c r="G81" s="59" t="str">
        <f t="shared" si="6"/>
        <v>711-Theatre</v>
      </c>
      <c r="H81" s="67"/>
      <c r="I81" s="69">
        <v>673</v>
      </c>
      <c r="J81" s="67" t="s">
        <v>158</v>
      </c>
      <c r="K81" s="59" t="str">
        <f t="shared" si="7"/>
        <v>673-Psi Chi</v>
      </c>
    </row>
    <row r="82" spans="1:11" s="35" customFormat="1" x14ac:dyDescent="0.25">
      <c r="A82" s="65">
        <v>5293</v>
      </c>
      <c r="B82" s="66" t="s">
        <v>60</v>
      </c>
      <c r="C82" s="59" t="str">
        <f t="shared" si="5"/>
        <v>5293-Grounds Maintenance</v>
      </c>
      <c r="D82" s="67"/>
      <c r="E82" s="69">
        <v>712</v>
      </c>
      <c r="F82" s="67" t="s">
        <v>150</v>
      </c>
      <c r="G82" s="59" t="str">
        <f t="shared" si="6"/>
        <v>712-Music</v>
      </c>
      <c r="H82" s="67"/>
      <c r="I82" s="69">
        <v>677</v>
      </c>
      <c r="J82" s="67" t="s">
        <v>214</v>
      </c>
      <c r="K82" s="59" t="str">
        <f t="shared" si="7"/>
        <v>677-Music Dept New Instruments</v>
      </c>
    </row>
    <row r="83" spans="1:11" s="35" customFormat="1" x14ac:dyDescent="0.25">
      <c r="A83" s="69">
        <v>5999</v>
      </c>
      <c r="B83" s="67" t="s">
        <v>318</v>
      </c>
      <c r="C83" s="59" t="str">
        <f t="shared" si="5"/>
        <v>5999-Non Capitalized Contruction</v>
      </c>
      <c r="D83" s="67"/>
      <c r="E83" s="69">
        <v>713</v>
      </c>
      <c r="F83" s="67" t="s">
        <v>152</v>
      </c>
      <c r="G83" s="59" t="str">
        <f t="shared" si="6"/>
        <v>713-Ag Program</v>
      </c>
      <c r="H83" s="67"/>
      <c r="I83" s="69">
        <v>678</v>
      </c>
      <c r="J83" s="67" t="s">
        <v>284</v>
      </c>
      <c r="K83" s="59" t="str">
        <f t="shared" si="7"/>
        <v>678-Orchestra Funds</v>
      </c>
    </row>
    <row r="84" spans="1:11" s="35" customFormat="1" x14ac:dyDescent="0.25">
      <c r="A84" s="69">
        <v>6000</v>
      </c>
      <c r="B84" s="67" t="s">
        <v>282</v>
      </c>
      <c r="C84" s="59" t="str">
        <f t="shared" ref="C84:C85" si="8">A84&amp;"-"&amp;B84</f>
        <v>6000-Capital Expenditures $5,000 +</v>
      </c>
      <c r="D84" s="67"/>
      <c r="E84" s="69">
        <v>714</v>
      </c>
      <c r="F84" s="67" t="s">
        <v>183</v>
      </c>
      <c r="G84" s="59" t="str">
        <f t="shared" si="6"/>
        <v>714-Social Science</v>
      </c>
      <c r="H84" s="67"/>
      <c r="I84" s="69">
        <v>679</v>
      </c>
      <c r="J84" s="67" t="s">
        <v>194</v>
      </c>
      <c r="K84" s="59" t="str">
        <f t="shared" si="7"/>
        <v>679-Between Two Worlds</v>
      </c>
    </row>
    <row r="85" spans="1:11" s="35" customFormat="1" x14ac:dyDescent="0.25">
      <c r="A85" s="69">
        <v>6018</v>
      </c>
      <c r="B85" s="67" t="s">
        <v>283</v>
      </c>
      <c r="C85" s="61" t="str">
        <f t="shared" si="8"/>
        <v>6018-Vehicle Loans</v>
      </c>
      <c r="D85" s="67"/>
      <c r="E85" s="69">
        <v>715</v>
      </c>
      <c r="F85" s="67" t="s">
        <v>155</v>
      </c>
      <c r="G85" s="59" t="str">
        <f t="shared" si="6"/>
        <v>715-English</v>
      </c>
      <c r="H85" s="67"/>
      <c r="I85" s="69">
        <v>681</v>
      </c>
      <c r="J85" s="67" t="s">
        <v>161</v>
      </c>
      <c r="K85" s="59" t="str">
        <f t="shared" si="7"/>
        <v>681-Theatre Camp</v>
      </c>
    </row>
    <row r="86" spans="1:11" s="35" customFormat="1" x14ac:dyDescent="0.25">
      <c r="A86" s="69"/>
      <c r="B86" s="67"/>
      <c r="C86" s="61"/>
      <c r="D86" s="67"/>
      <c r="E86" s="69">
        <v>716</v>
      </c>
      <c r="F86" s="67" t="s">
        <v>156</v>
      </c>
      <c r="G86" s="59" t="str">
        <f t="shared" si="6"/>
        <v>716-Natural Science/Math</v>
      </c>
      <c r="H86" s="67"/>
      <c r="I86" s="69">
        <v>683</v>
      </c>
      <c r="J86" s="67" t="s">
        <v>285</v>
      </c>
      <c r="K86" s="59" t="str">
        <f t="shared" si="7"/>
        <v>683-HSB- Student Assoc</v>
      </c>
    </row>
    <row r="87" spans="1:11" x14ac:dyDescent="0.25">
      <c r="A87" s="69"/>
      <c r="B87" s="67"/>
      <c r="C87" s="61"/>
      <c r="D87" s="62"/>
      <c r="E87" s="69">
        <v>717</v>
      </c>
      <c r="F87" s="67" t="s">
        <v>216</v>
      </c>
      <c r="G87" s="59" t="str">
        <f t="shared" si="6"/>
        <v>717-OSCI Extension</v>
      </c>
      <c r="H87" s="62"/>
      <c r="I87" s="69">
        <v>684</v>
      </c>
      <c r="J87" s="67" t="s">
        <v>286</v>
      </c>
      <c r="K87" s="59" t="str">
        <f t="shared" si="7"/>
        <v>684-TEP Gift Income</v>
      </c>
    </row>
    <row r="88" spans="1:11" x14ac:dyDescent="0.25">
      <c r="A88" s="69"/>
      <c r="B88" s="67"/>
      <c r="C88" s="61"/>
      <c r="D88" s="62"/>
      <c r="E88" s="69">
        <v>718</v>
      </c>
      <c r="F88" s="67" t="s">
        <v>157</v>
      </c>
      <c r="G88" s="59" t="str">
        <f t="shared" si="6"/>
        <v>718-Counseling</v>
      </c>
      <c r="H88" s="62"/>
      <c r="I88" s="69">
        <v>686</v>
      </c>
      <c r="J88" s="67" t="s">
        <v>287</v>
      </c>
      <c r="K88" s="59" t="str">
        <f t="shared" si="7"/>
        <v>686-Ministry Student Association</v>
      </c>
    </row>
    <row r="89" spans="1:11" x14ac:dyDescent="0.25">
      <c r="A89" s="69"/>
      <c r="B89" s="67"/>
      <c r="C89" s="61"/>
      <c r="D89" s="62"/>
      <c r="E89" s="69">
        <v>720</v>
      </c>
      <c r="F89" s="67" t="s">
        <v>159</v>
      </c>
      <c r="G89" s="59" t="str">
        <f t="shared" si="6"/>
        <v>720-Behavioral Science</v>
      </c>
      <c r="H89" s="62"/>
      <c r="I89" s="69">
        <v>687</v>
      </c>
      <c r="J89" s="67" t="s">
        <v>288</v>
      </c>
      <c r="K89" s="59" t="str">
        <f t="shared" si="7"/>
        <v>687-Music Education Association</v>
      </c>
    </row>
    <row r="90" spans="1:11" x14ac:dyDescent="0.25">
      <c r="A90" s="69"/>
      <c r="B90" s="67"/>
      <c r="C90" s="61"/>
      <c r="D90" s="62"/>
      <c r="E90" s="69">
        <v>722</v>
      </c>
      <c r="F90" s="67" t="s">
        <v>160</v>
      </c>
      <c r="G90" s="59" t="str">
        <f t="shared" si="6"/>
        <v>722-Business</v>
      </c>
      <c r="H90" s="62"/>
      <c r="I90" s="69">
        <v>688</v>
      </c>
      <c r="J90" s="67" t="s">
        <v>215</v>
      </c>
      <c r="K90" s="59" t="str">
        <f t="shared" si="7"/>
        <v>688-Small Ensemble Funds</v>
      </c>
    </row>
    <row r="91" spans="1:11" x14ac:dyDescent="0.25">
      <c r="A91" s="69"/>
      <c r="B91" s="67"/>
      <c r="C91" s="61"/>
      <c r="D91" s="62"/>
      <c r="E91" s="69">
        <v>733</v>
      </c>
      <c r="F91" s="67" t="s">
        <v>162</v>
      </c>
      <c r="G91" s="59" t="str">
        <f t="shared" si="6"/>
        <v>733-Professional Studies</v>
      </c>
      <c r="H91" s="62"/>
      <c r="I91" s="69">
        <v>696</v>
      </c>
      <c r="J91" s="67" t="s">
        <v>289</v>
      </c>
      <c r="K91" s="59" t="str">
        <f t="shared" si="7"/>
        <v>696-CrossWorld - SOS Trip</v>
      </c>
    </row>
    <row r="92" spans="1:11" x14ac:dyDescent="0.25">
      <c r="A92" s="69"/>
      <c r="B92" s="67"/>
      <c r="C92" s="61"/>
      <c r="D92" s="62"/>
      <c r="E92" s="69"/>
      <c r="F92" s="67"/>
      <c r="G92" s="75"/>
      <c r="H92" s="62"/>
      <c r="I92" s="69">
        <v>697</v>
      </c>
      <c r="J92" s="67" t="s">
        <v>163</v>
      </c>
      <c r="K92" s="59" t="str">
        <f t="shared" si="7"/>
        <v>697-Salem Missions-CLI/Student Support</v>
      </c>
    </row>
    <row r="93" spans="1:11" x14ac:dyDescent="0.25">
      <c r="A93" s="69"/>
      <c r="B93" s="67"/>
      <c r="C93" s="61"/>
      <c r="D93" s="62"/>
      <c r="E93" s="69"/>
      <c r="F93" s="67"/>
      <c r="G93" s="75"/>
      <c r="H93" s="62"/>
      <c r="I93" s="69">
        <v>701</v>
      </c>
      <c r="J93" s="67" t="s">
        <v>195</v>
      </c>
      <c r="K93" s="59" t="str">
        <f t="shared" si="7"/>
        <v>701-Women of Grit</v>
      </c>
    </row>
    <row r="94" spans="1:11" x14ac:dyDescent="0.25">
      <c r="A94" s="69"/>
      <c r="B94" s="67"/>
      <c r="C94" s="61"/>
      <c r="D94" s="62"/>
      <c r="E94" s="69"/>
      <c r="F94" s="67"/>
      <c r="G94" s="75"/>
      <c r="H94" s="62"/>
      <c r="I94" s="63">
        <v>705</v>
      </c>
      <c r="J94" s="62" t="s">
        <v>290</v>
      </c>
      <c r="K94" s="59" t="str">
        <f t="shared" si="7"/>
        <v>705-SOS - Greece</v>
      </c>
    </row>
    <row r="95" spans="1:11" x14ac:dyDescent="0.25">
      <c r="A95" s="69"/>
      <c r="B95" s="67"/>
      <c r="C95" s="61"/>
      <c r="D95" s="62"/>
      <c r="E95" s="69"/>
      <c r="F95" s="67"/>
      <c r="G95" s="75"/>
      <c r="H95" s="62"/>
      <c r="I95" s="63">
        <v>709</v>
      </c>
      <c r="J95" s="36" t="s">
        <v>328</v>
      </c>
      <c r="K95" s="59" t="str">
        <f t="shared" si="7"/>
        <v>709-World Team</v>
      </c>
    </row>
    <row r="96" spans="1:11" x14ac:dyDescent="0.25">
      <c r="A96" s="63"/>
      <c r="B96" s="62"/>
      <c r="C96" s="53"/>
      <c r="D96" s="62"/>
      <c r="E96" s="69"/>
      <c r="F96" s="67"/>
      <c r="G96" s="75"/>
      <c r="H96" s="62"/>
      <c r="I96" s="63">
        <v>710</v>
      </c>
      <c r="J96" s="62" t="s">
        <v>164</v>
      </c>
      <c r="K96" s="59" t="str">
        <f t="shared" si="7"/>
        <v>710-Cameroon SFM</v>
      </c>
    </row>
    <row r="97" spans="1:11" x14ac:dyDescent="0.25">
      <c r="A97" s="63"/>
      <c r="B97" s="62"/>
      <c r="C97" s="53"/>
      <c r="D97" s="62"/>
      <c r="E97" s="69"/>
      <c r="F97" s="67"/>
      <c r="G97" s="75"/>
      <c r="H97" s="62"/>
      <c r="I97" s="63">
        <v>711</v>
      </c>
      <c r="J97" s="62" t="s">
        <v>291</v>
      </c>
      <c r="K97" s="59" t="str">
        <f t="shared" si="7"/>
        <v>711-Haiti Medical Missions Trip</v>
      </c>
    </row>
    <row r="98" spans="1:11" x14ac:dyDescent="0.25">
      <c r="A98" s="63"/>
      <c r="B98" s="62"/>
      <c r="C98" s="53"/>
      <c r="D98" s="62"/>
      <c r="E98" s="63"/>
      <c r="F98" s="62"/>
      <c r="G98" s="75"/>
      <c r="H98" s="62"/>
      <c r="I98" s="63">
        <v>715</v>
      </c>
      <c r="J98" s="52" t="s">
        <v>306</v>
      </c>
      <c r="K98" s="59" t="str">
        <f t="shared" si="7"/>
        <v>715-South Korea English Missions</v>
      </c>
    </row>
    <row r="99" spans="1:11" x14ac:dyDescent="0.25">
      <c r="A99" s="63"/>
      <c r="B99" s="62"/>
      <c r="C99" s="53"/>
      <c r="E99" s="63"/>
      <c r="F99" s="62"/>
      <c r="G99" s="64"/>
      <c r="I99" s="63">
        <v>716</v>
      </c>
      <c r="J99" s="52" t="s">
        <v>333</v>
      </c>
      <c r="K99" s="59" t="str">
        <f t="shared" si="7"/>
        <v>716-Cross-Cultural Internships</v>
      </c>
    </row>
    <row r="100" spans="1:11" x14ac:dyDescent="0.25">
      <c r="A100" s="63"/>
      <c r="B100" s="62"/>
      <c r="C100" s="53"/>
      <c r="E100" s="63"/>
      <c r="F100" s="62"/>
      <c r="G100" s="64"/>
      <c r="I100" s="63">
        <v>717</v>
      </c>
      <c r="J100" s="52" t="s">
        <v>307</v>
      </c>
      <c r="K100" s="59" t="str">
        <f t="shared" si="7"/>
        <v>717-Women's Basketball Missions</v>
      </c>
    </row>
    <row r="101" spans="1:11" x14ac:dyDescent="0.25">
      <c r="A101" s="63"/>
      <c r="B101" s="62"/>
      <c r="C101" s="53"/>
      <c r="E101" s="63"/>
      <c r="F101" s="62"/>
      <c r="G101" s="64"/>
      <c r="I101" s="63">
        <v>720</v>
      </c>
      <c r="J101" s="62" t="s">
        <v>292</v>
      </c>
      <c r="K101" s="59" t="str">
        <f t="shared" si="7"/>
        <v>720-Africal Training Partnership</v>
      </c>
    </row>
    <row r="102" spans="1:11" x14ac:dyDescent="0.25">
      <c r="A102" s="63"/>
      <c r="B102" s="62"/>
      <c r="C102" s="53"/>
      <c r="E102" s="63"/>
      <c r="F102" s="62"/>
      <c r="G102" s="64"/>
      <c r="I102" s="63">
        <v>721</v>
      </c>
      <c r="J102" s="62" t="s">
        <v>293</v>
      </c>
      <c r="K102" s="59" t="str">
        <f t="shared" si="7"/>
        <v>721-Okinawa SoM</v>
      </c>
    </row>
    <row r="103" spans="1:11" x14ac:dyDescent="0.25">
      <c r="A103" s="63"/>
      <c r="B103" s="62"/>
      <c r="C103" s="53"/>
      <c r="E103" s="63"/>
      <c r="F103" s="62"/>
      <c r="G103" s="64"/>
      <c r="I103" s="63">
        <v>725</v>
      </c>
      <c r="J103" s="62" t="s">
        <v>165</v>
      </c>
      <c r="K103" s="59" t="str">
        <f t="shared" si="7"/>
        <v>725-Missions Mobilization</v>
      </c>
    </row>
    <row r="104" spans="1:11" x14ac:dyDescent="0.25">
      <c r="A104" s="63"/>
      <c r="B104" s="62"/>
      <c r="C104" s="53"/>
      <c r="E104" s="63"/>
      <c r="F104" s="62"/>
      <c r="G104" s="64"/>
      <c r="I104" s="63">
        <v>735</v>
      </c>
      <c r="J104" s="52" t="s">
        <v>308</v>
      </c>
      <c r="K104" s="59" t="str">
        <f t="shared" si="7"/>
        <v>735-World Outreach Week</v>
      </c>
    </row>
    <row r="105" spans="1:11" x14ac:dyDescent="0.25">
      <c r="A105" s="63"/>
      <c r="B105" s="62"/>
      <c r="C105" s="53"/>
      <c r="E105" s="63"/>
      <c r="F105" s="62"/>
      <c r="G105" s="64"/>
      <c r="I105" s="63">
        <v>737</v>
      </c>
      <c r="J105" s="52" t="s">
        <v>187</v>
      </c>
      <c r="K105" s="59" t="str">
        <f t="shared" si="7"/>
        <v>737-Commencement</v>
      </c>
    </row>
    <row r="106" spans="1:11" x14ac:dyDescent="0.25">
      <c r="A106" s="63"/>
      <c r="B106" s="62"/>
      <c r="C106" s="53"/>
      <c r="E106" s="63"/>
      <c r="F106" s="62"/>
      <c r="G106" s="64"/>
      <c r="I106" s="63">
        <v>740</v>
      </c>
      <c r="J106" s="52" t="s">
        <v>170</v>
      </c>
      <c r="K106" s="59" t="str">
        <f t="shared" si="7"/>
        <v>740-Debate</v>
      </c>
    </row>
    <row r="107" spans="1:11" x14ac:dyDescent="0.25">
      <c r="A107" s="63"/>
      <c r="B107" s="62"/>
      <c r="C107" s="53"/>
      <c r="E107" s="63"/>
      <c r="F107" s="62"/>
      <c r="G107" s="64"/>
      <c r="I107" s="63">
        <v>741</v>
      </c>
      <c r="J107" s="52" t="s">
        <v>174</v>
      </c>
      <c r="K107" s="59" t="str">
        <f t="shared" si="7"/>
        <v>741-Corban Experience</v>
      </c>
    </row>
    <row r="108" spans="1:11" x14ac:dyDescent="0.25">
      <c r="E108" s="63"/>
      <c r="F108" s="62"/>
      <c r="G108" s="64"/>
      <c r="I108" s="63">
        <v>742</v>
      </c>
      <c r="J108" s="52" t="s">
        <v>175</v>
      </c>
      <c r="K108" s="59" t="str">
        <f t="shared" si="7"/>
        <v>742-Warrior Welcome</v>
      </c>
    </row>
    <row r="109" spans="1:11" x14ac:dyDescent="0.25">
      <c r="E109" s="63"/>
      <c r="F109" s="62"/>
      <c r="G109" s="64"/>
      <c r="I109" s="54">
        <v>743</v>
      </c>
      <c r="J109" s="52" t="s">
        <v>176</v>
      </c>
      <c r="K109" s="59" t="str">
        <f t="shared" si="7"/>
        <v>743-Campus Visit Program</v>
      </c>
    </row>
    <row r="110" spans="1:11" x14ac:dyDescent="0.25">
      <c r="G110" s="64"/>
      <c r="I110" s="54">
        <v>755</v>
      </c>
      <c r="J110" s="52" t="s">
        <v>311</v>
      </c>
      <c r="K110" s="59" t="str">
        <f t="shared" si="7"/>
        <v>755-CARES Student Aid</v>
      </c>
    </row>
    <row r="111" spans="1:11" x14ac:dyDescent="0.25">
      <c r="I111" s="54">
        <v>757</v>
      </c>
      <c r="J111" s="52" t="s">
        <v>312</v>
      </c>
      <c r="K111" s="59" t="str">
        <f t="shared" si="7"/>
        <v>757-CARES Institution</v>
      </c>
    </row>
    <row r="112" spans="1:11" x14ac:dyDescent="0.25">
      <c r="I112" s="54">
        <v>759</v>
      </c>
      <c r="J112" s="52" t="s">
        <v>314</v>
      </c>
      <c r="K112" s="59" t="str">
        <f t="shared" si="7"/>
        <v>759-COVID-19 Expenses</v>
      </c>
    </row>
    <row r="113" spans="1:11" x14ac:dyDescent="0.25">
      <c r="I113" s="54">
        <v>761</v>
      </c>
      <c r="J113" s="52" t="s">
        <v>313</v>
      </c>
      <c r="K113" s="59" t="str">
        <f t="shared" si="7"/>
        <v>761-Paycheck Protection Program</v>
      </c>
    </row>
    <row r="114" spans="1:11" x14ac:dyDescent="0.25">
      <c r="I114" s="54">
        <v>765</v>
      </c>
      <c r="J114" s="52" t="s">
        <v>109</v>
      </c>
      <c r="K114" s="59" t="str">
        <f t="shared" si="7"/>
        <v>765-Accreditation</v>
      </c>
    </row>
    <row r="115" spans="1:11" x14ac:dyDescent="0.25">
      <c r="I115" s="54">
        <v>770</v>
      </c>
      <c r="J115" s="52" t="s">
        <v>196</v>
      </c>
      <c r="K115" s="59" t="str">
        <f t="shared" si="7"/>
        <v>770-Homecoming</v>
      </c>
    </row>
    <row r="116" spans="1:11" x14ac:dyDescent="0.25">
      <c r="I116" s="54">
        <v>771</v>
      </c>
      <c r="J116" s="52" t="s">
        <v>294</v>
      </c>
      <c r="K116" s="59" t="str">
        <f t="shared" si="7"/>
        <v>771-Corban Scholarship Luncheon</v>
      </c>
    </row>
    <row r="117" spans="1:11" x14ac:dyDescent="0.25">
      <c r="I117" s="54">
        <v>772</v>
      </c>
      <c r="J117" s="52" t="s">
        <v>295</v>
      </c>
      <c r="K117" s="59" t="str">
        <f t="shared" si="7"/>
        <v>772-Alumni/Parent Events</v>
      </c>
    </row>
    <row r="118" spans="1:11" x14ac:dyDescent="0.25">
      <c r="I118" s="54">
        <v>773</v>
      </c>
      <c r="J118" s="52" t="s">
        <v>296</v>
      </c>
      <c r="K118" s="59" t="str">
        <f t="shared" si="7"/>
        <v>773-President's Circle Dinner</v>
      </c>
    </row>
    <row r="119" spans="1:11" x14ac:dyDescent="0.25">
      <c r="I119" s="54">
        <v>774</v>
      </c>
      <c r="J119" s="52" t="s">
        <v>297</v>
      </c>
      <c r="K119" s="59" t="str">
        <f t="shared" si="7"/>
        <v>774-VIP Convocation</v>
      </c>
    </row>
    <row r="120" spans="1:11" x14ac:dyDescent="0.25">
      <c r="I120" s="54">
        <v>775</v>
      </c>
      <c r="J120" s="52" t="s">
        <v>197</v>
      </c>
      <c r="K120" s="59" t="str">
        <f t="shared" si="7"/>
        <v>775-Corban Talks</v>
      </c>
    </row>
    <row r="121" spans="1:11" x14ac:dyDescent="0.25">
      <c r="I121" s="54">
        <v>776</v>
      </c>
      <c r="J121" s="52" t="s">
        <v>198</v>
      </c>
      <c r="K121" s="59" t="str">
        <f t="shared" si="7"/>
        <v>776-Alumni @</v>
      </c>
    </row>
    <row r="122" spans="1:11" x14ac:dyDescent="0.25">
      <c r="I122" s="54">
        <v>777</v>
      </c>
      <c r="J122" s="52" t="s">
        <v>298</v>
      </c>
      <c r="K122" s="59" t="str">
        <f t="shared" si="7"/>
        <v>777-Student Events Team</v>
      </c>
    </row>
    <row r="123" spans="1:11" x14ac:dyDescent="0.25">
      <c r="I123" s="54">
        <v>780</v>
      </c>
      <c r="J123" s="52" t="s">
        <v>188</v>
      </c>
      <c r="K123" s="59" t="str">
        <f t="shared" si="7"/>
        <v>780-UPH Indonesia</v>
      </c>
    </row>
    <row r="124" spans="1:11" x14ac:dyDescent="0.25">
      <c r="I124" s="54">
        <v>781</v>
      </c>
      <c r="J124" s="52" t="s">
        <v>189</v>
      </c>
      <c r="K124" s="59" t="str">
        <f t="shared" si="7"/>
        <v>781-IBLT Israel</v>
      </c>
    </row>
    <row r="125" spans="1:11" x14ac:dyDescent="0.25">
      <c r="I125" s="54">
        <v>788</v>
      </c>
      <c r="J125" s="52" t="s">
        <v>217</v>
      </c>
      <c r="K125" s="59" t="str">
        <f t="shared" si="7"/>
        <v>788-Cabinet Strategic Planning</v>
      </c>
    </row>
    <row r="126" spans="1:11" x14ac:dyDescent="0.25">
      <c r="A126" t="s">
        <v>329</v>
      </c>
      <c r="I126" s="54">
        <v>789</v>
      </c>
      <c r="J126" s="52" t="s">
        <v>218</v>
      </c>
      <c r="K126" s="59" t="str">
        <f t="shared" si="7"/>
        <v>789-Global Immersion Project</v>
      </c>
    </row>
  </sheetData>
  <sortState ref="I6:K109">
    <sortCondition ref="I6:I109"/>
  </sortState>
  <mergeCells count="4">
    <mergeCell ref="A3:B3"/>
    <mergeCell ref="E3:F3"/>
    <mergeCell ref="I3:J3"/>
    <mergeCell ref="A1:J1"/>
  </mergeCells>
  <pageMargins left="0.25" right="0.25" top="0.75" bottom="0.75" header="0.3" footer="0.3"/>
  <pageSetup scale="6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0"/>
  <sheetViews>
    <sheetView workbookViewId="0">
      <selection activeCell="F7" sqref="F7"/>
    </sheetView>
  </sheetViews>
  <sheetFormatPr defaultRowHeight="15" x14ac:dyDescent="0.25"/>
  <cols>
    <col min="1" max="1" width="10" style="55" customWidth="1"/>
    <col min="2" max="2" width="31.85546875" style="55" customWidth="1"/>
    <col min="3" max="3" width="30.42578125" style="55" hidden="1" customWidth="1"/>
    <col min="4" max="4" width="2.7109375" style="55" customWidth="1"/>
    <col min="5" max="5" width="5.7109375" style="55" bestFit="1" customWidth="1"/>
    <col min="6" max="6" width="30.5703125" style="55" customWidth="1"/>
    <col min="7" max="7" width="26.7109375" style="55" hidden="1" customWidth="1"/>
    <col min="8" max="8" width="2.28515625" style="55" customWidth="1"/>
    <col min="9" max="9" width="5.7109375" style="55" bestFit="1" customWidth="1"/>
    <col min="10" max="10" width="34" style="55" bestFit="1" customWidth="1"/>
    <col min="11" max="11" width="28.85546875" style="55" hidden="1" customWidth="1"/>
  </cols>
  <sheetData>
    <row r="1" spans="1:11" x14ac:dyDescent="0.25">
      <c r="A1" s="101" t="s">
        <v>12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1" x14ac:dyDescent="0.25">
      <c r="A2" s="54"/>
      <c r="B2" s="52"/>
      <c r="C2" s="53"/>
      <c r="D2" s="52"/>
      <c r="E2" s="54"/>
      <c r="F2" s="52"/>
      <c r="G2" s="53"/>
      <c r="H2" s="52"/>
      <c r="I2" s="54"/>
      <c r="J2" s="52"/>
    </row>
    <row r="3" spans="1:11" x14ac:dyDescent="0.25">
      <c r="A3" s="100" t="s">
        <v>13</v>
      </c>
      <c r="B3" s="100"/>
      <c r="C3" s="53"/>
      <c r="D3" s="52"/>
      <c r="E3" s="100" t="s">
        <v>92</v>
      </c>
      <c r="F3" s="100"/>
      <c r="G3" s="53"/>
      <c r="H3" s="52"/>
      <c r="I3" s="100" t="s">
        <v>93</v>
      </c>
      <c r="J3" s="100"/>
    </row>
    <row r="4" spans="1:11" x14ac:dyDescent="0.25">
      <c r="A4" s="56" t="s">
        <v>14</v>
      </c>
      <c r="B4" s="56" t="s">
        <v>15</v>
      </c>
      <c r="C4" s="53"/>
      <c r="D4" s="52"/>
      <c r="E4" s="56" t="s">
        <v>14</v>
      </c>
      <c r="F4" s="56" t="s">
        <v>15</v>
      </c>
      <c r="G4" s="53"/>
      <c r="H4" s="52"/>
      <c r="I4" s="56" t="s">
        <v>14</v>
      </c>
      <c r="J4" s="56" t="s">
        <v>15</v>
      </c>
    </row>
    <row r="5" spans="1:11" s="35" customFormat="1" x14ac:dyDescent="0.25">
      <c r="A5" s="57">
        <v>5033</v>
      </c>
      <c r="B5" s="58" t="s">
        <v>80</v>
      </c>
      <c r="C5" s="59" t="str">
        <f>A5&amp;"-"&amp;B5</f>
        <v>5033-Student Development</v>
      </c>
      <c r="D5" s="36"/>
      <c r="E5" s="57">
        <v>430</v>
      </c>
      <c r="F5" s="36" t="s">
        <v>45</v>
      </c>
      <c r="G5" s="59" t="str">
        <f t="shared" ref="G5:G17" si="0">E5&amp;"-"&amp;F5</f>
        <v>430-Athletics</v>
      </c>
      <c r="H5" s="36"/>
      <c r="I5" s="57">
        <v>202</v>
      </c>
      <c r="J5" s="36" t="s">
        <v>16</v>
      </c>
      <c r="K5" s="59" t="str">
        <f t="shared" ref="K5:K22" si="1">I5&amp;"-"&amp;J5</f>
        <v>202-General Athletics Fundraising</v>
      </c>
    </row>
    <row r="6" spans="1:11" s="35" customFormat="1" x14ac:dyDescent="0.25">
      <c r="A6" s="57">
        <v>5035</v>
      </c>
      <c r="B6" s="58" t="s">
        <v>81</v>
      </c>
      <c r="C6" s="59" t="str">
        <f t="shared" ref="C6:C42" si="2">A6&amp;"-"&amp;B6</f>
        <v>5035-Staff Development</v>
      </c>
      <c r="D6" s="36"/>
      <c r="E6" s="57">
        <v>431</v>
      </c>
      <c r="F6" s="36" t="s">
        <v>47</v>
      </c>
      <c r="G6" s="59" t="str">
        <f t="shared" si="0"/>
        <v>431-Fitness Center</v>
      </c>
      <c r="H6" s="36"/>
      <c r="I6" s="57">
        <v>222</v>
      </c>
      <c r="J6" s="36" t="s">
        <v>20</v>
      </c>
      <c r="K6" s="59" t="str">
        <f t="shared" si="1"/>
        <v>222-Warrior Athletic Association</v>
      </c>
    </row>
    <row r="7" spans="1:11" s="35" customFormat="1" x14ac:dyDescent="0.25">
      <c r="A7" s="57">
        <v>5036</v>
      </c>
      <c r="B7" s="58" t="s">
        <v>66</v>
      </c>
      <c r="C7" s="59" t="str">
        <f t="shared" si="2"/>
        <v xml:space="preserve">5036-Transportation </v>
      </c>
      <c r="D7" s="36"/>
      <c r="E7" s="57">
        <v>432</v>
      </c>
      <c r="F7" s="36" t="s">
        <v>48</v>
      </c>
      <c r="G7" s="59" t="str">
        <f t="shared" si="0"/>
        <v>432-Women's Basketball</v>
      </c>
      <c r="H7" s="36"/>
      <c r="I7" s="57">
        <v>231</v>
      </c>
      <c r="J7" s="36" t="s">
        <v>21</v>
      </c>
      <c r="K7" s="59" t="str">
        <f t="shared" si="1"/>
        <v>231-Womens Soccer Missions</v>
      </c>
    </row>
    <row r="8" spans="1:11" s="35" customFormat="1" x14ac:dyDescent="0.25">
      <c r="A8" s="57">
        <v>5037</v>
      </c>
      <c r="B8" s="58" t="s">
        <v>67</v>
      </c>
      <c r="C8" s="59" t="str">
        <f t="shared" si="2"/>
        <v>5037-Meals</v>
      </c>
      <c r="D8" s="36"/>
      <c r="E8" s="57">
        <v>434</v>
      </c>
      <c r="F8" s="36" t="s">
        <v>49</v>
      </c>
      <c r="G8" s="59" t="str">
        <f t="shared" si="0"/>
        <v>434-Women's Volleyball</v>
      </c>
      <c r="H8" s="36"/>
      <c r="I8" s="57">
        <v>245</v>
      </c>
      <c r="J8" s="36" t="s">
        <v>82</v>
      </c>
      <c r="K8" s="59" t="str">
        <f t="shared" si="1"/>
        <v>245-Athletic Complex-Capital Campaign</v>
      </c>
    </row>
    <row r="9" spans="1:11" s="35" customFormat="1" x14ac:dyDescent="0.25">
      <c r="A9" s="57">
        <v>5038</v>
      </c>
      <c r="B9" s="58" t="s">
        <v>68</v>
      </c>
      <c r="C9" s="59" t="str">
        <f t="shared" si="2"/>
        <v>5038-Lodging</v>
      </c>
      <c r="D9" s="36"/>
      <c r="E9" s="57">
        <v>436</v>
      </c>
      <c r="F9" s="36" t="s">
        <v>51</v>
      </c>
      <c r="G9" s="59" t="str">
        <f t="shared" si="0"/>
        <v>436-Women's Soccer</v>
      </c>
      <c r="H9" s="36"/>
      <c r="I9" s="57">
        <v>269</v>
      </c>
      <c r="J9" s="36" t="s">
        <v>25</v>
      </c>
      <c r="K9" s="59" t="str">
        <f t="shared" si="1"/>
        <v>269-WAA - Women's Golf</v>
      </c>
    </row>
    <row r="10" spans="1:11" s="35" customFormat="1" x14ac:dyDescent="0.25">
      <c r="A10" s="57">
        <v>5212</v>
      </c>
      <c r="B10" s="58" t="s">
        <v>83</v>
      </c>
      <c r="C10" s="59" t="str">
        <f t="shared" si="2"/>
        <v>5212-Post Season Travel</v>
      </c>
      <c r="D10" s="36"/>
      <c r="E10" s="57">
        <v>440</v>
      </c>
      <c r="F10" s="36" t="s">
        <v>53</v>
      </c>
      <c r="G10" s="59" t="str">
        <f t="shared" si="0"/>
        <v>440-Women's Softball</v>
      </c>
      <c r="H10" s="36"/>
      <c r="I10" s="57">
        <v>270</v>
      </c>
      <c r="J10" s="36" t="s">
        <v>27</v>
      </c>
      <c r="K10" s="59" t="str">
        <f t="shared" si="1"/>
        <v>270-WAA - Golf Classic</v>
      </c>
    </row>
    <row r="11" spans="1:11" s="35" customFormat="1" x14ac:dyDescent="0.25">
      <c r="A11" s="57">
        <v>5039</v>
      </c>
      <c r="B11" s="58" t="s">
        <v>17</v>
      </c>
      <c r="C11" s="59" t="str">
        <f t="shared" si="2"/>
        <v>5039-Recruitment</v>
      </c>
      <c r="D11" s="36"/>
      <c r="E11" s="57">
        <v>442</v>
      </c>
      <c r="F11" s="36" t="s">
        <v>62</v>
      </c>
      <c r="G11" s="59" t="str">
        <f t="shared" si="0"/>
        <v>442-Men's &amp; Women's Cross Country</v>
      </c>
      <c r="H11" s="36"/>
      <c r="I11" s="57">
        <v>271</v>
      </c>
      <c r="J11" s="36" t="s">
        <v>28</v>
      </c>
      <c r="K11" s="59" t="str">
        <f t="shared" si="1"/>
        <v>271-WAA - Women's Soccer</v>
      </c>
    </row>
    <row r="12" spans="1:11" s="35" customFormat="1" x14ac:dyDescent="0.25">
      <c r="A12" s="57">
        <v>5040</v>
      </c>
      <c r="B12" s="58" t="s">
        <v>18</v>
      </c>
      <c r="C12" s="59" t="str">
        <f t="shared" si="2"/>
        <v>5040-Memberships, Professional Dues</v>
      </c>
      <c r="D12" s="36"/>
      <c r="E12" s="57">
        <v>444</v>
      </c>
      <c r="F12" s="36" t="s">
        <v>54</v>
      </c>
      <c r="G12" s="59" t="str">
        <f t="shared" si="0"/>
        <v>444-Men's Basketball</v>
      </c>
      <c r="H12" s="36"/>
      <c r="I12" s="57">
        <v>272</v>
      </c>
      <c r="J12" s="36" t="s">
        <v>30</v>
      </c>
      <c r="K12" s="59" t="str">
        <f t="shared" si="1"/>
        <v>272-WAA - Men's Soccer</v>
      </c>
    </row>
    <row r="13" spans="1:11" s="35" customFormat="1" x14ac:dyDescent="0.25">
      <c r="A13" s="57">
        <v>5041</v>
      </c>
      <c r="B13" s="58" t="s">
        <v>19</v>
      </c>
      <c r="C13" s="59" t="str">
        <f t="shared" si="2"/>
        <v>5041-Office Supplies</v>
      </c>
      <c r="D13" s="36"/>
      <c r="E13" s="57">
        <v>446</v>
      </c>
      <c r="F13" s="36" t="s">
        <v>55</v>
      </c>
      <c r="G13" s="59" t="str">
        <f t="shared" si="0"/>
        <v>446-Men's Soccer</v>
      </c>
      <c r="H13" s="36"/>
      <c r="I13" s="57">
        <v>273</v>
      </c>
      <c r="J13" s="36" t="s">
        <v>32</v>
      </c>
      <c r="K13" s="59" t="str">
        <f t="shared" si="1"/>
        <v>273-WAA - Vollyball</v>
      </c>
    </row>
    <row r="14" spans="1:11" s="35" customFormat="1" x14ac:dyDescent="0.25">
      <c r="A14" s="57">
        <v>5074</v>
      </c>
      <c r="B14" s="58" t="s">
        <v>26</v>
      </c>
      <c r="C14" s="59" t="str">
        <f>A14&amp;"-"&amp;B14</f>
        <v>5074-General Supplies</v>
      </c>
      <c r="D14" s="36"/>
      <c r="E14" s="57">
        <v>450</v>
      </c>
      <c r="F14" s="36" t="s">
        <v>56</v>
      </c>
      <c r="G14" s="59" t="str">
        <f t="shared" si="0"/>
        <v>450-Men's Baseball</v>
      </c>
      <c r="H14" s="36"/>
      <c r="I14" s="57">
        <v>274</v>
      </c>
      <c r="J14" s="36" t="s">
        <v>33</v>
      </c>
      <c r="K14" s="59" t="str">
        <f t="shared" si="1"/>
        <v>274-WAA - XCountry</v>
      </c>
    </row>
    <row r="15" spans="1:11" s="35" customFormat="1" x14ac:dyDescent="0.25">
      <c r="A15" s="57">
        <v>5045</v>
      </c>
      <c r="B15" s="40" t="s">
        <v>69</v>
      </c>
      <c r="C15" s="59" t="str">
        <f t="shared" si="2"/>
        <v>5045-Event Fees</v>
      </c>
      <c r="D15" s="36"/>
      <c r="E15" s="57">
        <v>452</v>
      </c>
      <c r="F15" s="36" t="s">
        <v>57</v>
      </c>
      <c r="G15" s="59" t="str">
        <f t="shared" si="0"/>
        <v>452-Men's Golf</v>
      </c>
      <c r="H15" s="36"/>
      <c r="I15" s="57">
        <v>275</v>
      </c>
      <c r="J15" s="36" t="s">
        <v>34</v>
      </c>
      <c r="K15" s="59" t="str">
        <f t="shared" si="1"/>
        <v>275-WAA - Women's Basketball</v>
      </c>
    </row>
    <row r="16" spans="1:11" s="35" customFormat="1" x14ac:dyDescent="0.25">
      <c r="A16" s="57">
        <v>5046</v>
      </c>
      <c r="B16" s="40" t="s">
        <v>84</v>
      </c>
      <c r="C16" s="59" t="str">
        <f t="shared" si="2"/>
        <v>5046-Gifts, Premiums and Awards - Staff</v>
      </c>
      <c r="D16" s="36"/>
      <c r="E16" s="57">
        <v>453</v>
      </c>
      <c r="F16" s="36" t="s">
        <v>58</v>
      </c>
      <c r="G16" s="59" t="str">
        <f t="shared" si="0"/>
        <v>453-Women's Golf</v>
      </c>
      <c r="H16" s="36"/>
      <c r="I16" s="57">
        <v>276</v>
      </c>
      <c r="J16" s="36" t="s">
        <v>36</v>
      </c>
      <c r="K16" s="59" t="str">
        <f t="shared" si="1"/>
        <v>276-WAA - Men's Basketball</v>
      </c>
    </row>
    <row r="17" spans="1:11" s="35" customFormat="1" x14ac:dyDescent="0.25">
      <c r="A17" s="57">
        <v>5047</v>
      </c>
      <c r="B17" s="40" t="s">
        <v>85</v>
      </c>
      <c r="C17" s="59" t="str">
        <f t="shared" si="2"/>
        <v>5047-Gifts, Premiums and Awards - Other</v>
      </c>
      <c r="D17" s="36"/>
      <c r="E17" s="60">
        <v>454</v>
      </c>
      <c r="F17" s="36" t="s">
        <v>86</v>
      </c>
      <c r="G17" s="59" t="str">
        <f t="shared" si="0"/>
        <v>454-Training</v>
      </c>
      <c r="H17" s="36"/>
      <c r="I17" s="57">
        <v>277</v>
      </c>
      <c r="J17" s="36" t="s">
        <v>37</v>
      </c>
      <c r="K17" s="59" t="str">
        <f t="shared" si="1"/>
        <v>277-WAA - Baseball</v>
      </c>
    </row>
    <row r="18" spans="1:11" s="35" customFormat="1" x14ac:dyDescent="0.25">
      <c r="A18" s="57">
        <v>5066</v>
      </c>
      <c r="B18" s="40" t="s">
        <v>22</v>
      </c>
      <c r="C18" s="59" t="str">
        <f t="shared" si="2"/>
        <v>5066-Computer Supplies</v>
      </c>
      <c r="D18" s="36"/>
      <c r="E18" s="60"/>
      <c r="F18" s="36"/>
      <c r="G18" s="61"/>
      <c r="H18" s="36"/>
      <c r="I18" s="57">
        <v>278</v>
      </c>
      <c r="J18" s="36" t="s">
        <v>38</v>
      </c>
      <c r="K18" s="59" t="str">
        <f t="shared" si="1"/>
        <v>278-WAA - Softball</v>
      </c>
    </row>
    <row r="19" spans="1:11" s="35" customFormat="1" x14ac:dyDescent="0.25">
      <c r="A19" s="57">
        <v>5071</v>
      </c>
      <c r="B19" s="40" t="s">
        <v>23</v>
      </c>
      <c r="C19" s="59" t="str">
        <f t="shared" si="2"/>
        <v>5071-Printing</v>
      </c>
      <c r="D19" s="36"/>
      <c r="E19" s="60"/>
      <c r="F19" s="36"/>
      <c r="G19" s="61"/>
      <c r="H19" s="36"/>
      <c r="I19" s="57">
        <v>279</v>
      </c>
      <c r="J19" s="36" t="s">
        <v>40</v>
      </c>
      <c r="K19" s="59" t="str">
        <f t="shared" si="1"/>
        <v>279-WAA - Men's Golf</v>
      </c>
    </row>
    <row r="20" spans="1:11" s="35" customFormat="1" x14ac:dyDescent="0.25">
      <c r="A20" s="57">
        <v>5073</v>
      </c>
      <c r="B20" s="40" t="s">
        <v>24</v>
      </c>
      <c r="C20" s="59" t="str">
        <f t="shared" si="2"/>
        <v>5073-Internet</v>
      </c>
      <c r="D20" s="36"/>
      <c r="E20" s="60"/>
      <c r="F20" s="36"/>
      <c r="G20" s="61"/>
      <c r="H20" s="36"/>
      <c r="I20" s="57">
        <v>280</v>
      </c>
      <c r="J20" s="36" t="s">
        <v>41</v>
      </c>
      <c r="K20" s="59" t="str">
        <f t="shared" si="1"/>
        <v>280-WAA -Track</v>
      </c>
    </row>
    <row r="21" spans="1:11" s="35" customFormat="1" x14ac:dyDescent="0.25">
      <c r="A21" s="57">
        <v>5084</v>
      </c>
      <c r="B21" s="40" t="s">
        <v>87</v>
      </c>
      <c r="C21" s="59" t="str">
        <f t="shared" si="2"/>
        <v>5084-Furniture &lt; $1,000</v>
      </c>
      <c r="D21" s="36"/>
      <c r="E21" s="60"/>
      <c r="F21" s="36"/>
      <c r="G21" s="61"/>
      <c r="H21" s="36"/>
      <c r="I21" s="54">
        <v>606</v>
      </c>
      <c r="J21" s="36" t="s">
        <v>52</v>
      </c>
      <c r="K21" s="59" t="str">
        <f t="shared" si="1"/>
        <v>606-Campus Recreation</v>
      </c>
    </row>
    <row r="22" spans="1:11" s="35" customFormat="1" x14ac:dyDescent="0.25">
      <c r="A22" s="57">
        <v>5085</v>
      </c>
      <c r="B22" s="40" t="s">
        <v>88</v>
      </c>
      <c r="C22" s="59" t="str">
        <f t="shared" si="2"/>
        <v>5085-Equipment &lt; $1,000</v>
      </c>
      <c r="D22" s="36"/>
      <c r="E22" s="60"/>
      <c r="F22" s="36"/>
      <c r="G22" s="61"/>
      <c r="H22" s="36"/>
      <c r="I22" s="54">
        <v>659</v>
      </c>
      <c r="J22" s="36" t="s">
        <v>79</v>
      </c>
      <c r="K22" s="59" t="str">
        <f t="shared" si="1"/>
        <v>659-Strength &amp; Conditioning</v>
      </c>
    </row>
    <row r="23" spans="1:11" s="35" customFormat="1" x14ac:dyDescent="0.25">
      <c r="A23" s="57">
        <v>5087</v>
      </c>
      <c r="B23" s="40" t="s">
        <v>29</v>
      </c>
      <c r="C23" s="59" t="str">
        <f t="shared" si="2"/>
        <v>5087-Vehicle Repairs</v>
      </c>
      <c r="D23" s="36"/>
      <c r="E23" s="60"/>
      <c r="F23" s="36"/>
      <c r="G23" s="61"/>
      <c r="H23" s="36"/>
      <c r="I23" s="54"/>
      <c r="J23" s="36"/>
      <c r="K23" s="55"/>
    </row>
    <row r="24" spans="1:11" s="35" customFormat="1" x14ac:dyDescent="0.25">
      <c r="A24" s="57">
        <v>5088</v>
      </c>
      <c r="B24" s="40" t="s">
        <v>31</v>
      </c>
      <c r="C24" s="59" t="str">
        <f t="shared" si="2"/>
        <v>5088-Equipment Rent/Lease</v>
      </c>
      <c r="D24" s="36"/>
      <c r="E24" s="54"/>
      <c r="F24" s="52"/>
      <c r="G24" s="61"/>
      <c r="H24" s="36"/>
      <c r="I24" s="54"/>
      <c r="J24" s="52"/>
      <c r="K24" s="55"/>
    </row>
    <row r="25" spans="1:11" s="35" customFormat="1" x14ac:dyDescent="0.25">
      <c r="A25" s="57">
        <v>5133</v>
      </c>
      <c r="B25" s="40" t="s">
        <v>70</v>
      </c>
      <c r="C25" s="59" t="str">
        <f>A25&amp;"-"&amp;B25</f>
        <v>5133-Facility Rental Expense</v>
      </c>
      <c r="D25" s="36"/>
      <c r="E25" s="54"/>
      <c r="F25" s="52"/>
      <c r="G25" s="53"/>
      <c r="H25" s="36"/>
      <c r="I25" s="55"/>
      <c r="J25" s="55"/>
      <c r="K25" s="55"/>
    </row>
    <row r="26" spans="1:11" s="35" customFormat="1" x14ac:dyDescent="0.25">
      <c r="A26" s="57">
        <v>5102</v>
      </c>
      <c r="B26" s="58" t="s">
        <v>35</v>
      </c>
      <c r="C26" s="59" t="str">
        <f t="shared" si="2"/>
        <v>5102-Professional Services</v>
      </c>
      <c r="D26" s="36"/>
      <c r="E26" s="54"/>
      <c r="F26" s="52"/>
      <c r="G26" s="53"/>
      <c r="H26" s="36"/>
      <c r="I26" s="55"/>
      <c r="J26" s="55"/>
      <c r="K26" s="55"/>
    </row>
    <row r="27" spans="1:11" s="35" customFormat="1" x14ac:dyDescent="0.25">
      <c r="A27" s="57">
        <v>5108</v>
      </c>
      <c r="B27" s="58" t="s">
        <v>71</v>
      </c>
      <c r="C27" s="59" t="str">
        <f t="shared" si="2"/>
        <v>5108-Food Expense</v>
      </c>
      <c r="D27" s="36"/>
      <c r="E27" s="54"/>
      <c r="F27" s="52"/>
      <c r="G27" s="53"/>
      <c r="H27" s="36"/>
      <c r="I27" s="55"/>
      <c r="J27" s="55"/>
      <c r="K27" s="55"/>
    </row>
    <row r="28" spans="1:11" s="35" customFormat="1" x14ac:dyDescent="0.25">
      <c r="A28" s="57">
        <v>5112</v>
      </c>
      <c r="B28" s="58" t="s">
        <v>39</v>
      </c>
      <c r="C28" s="59" t="str">
        <f t="shared" si="2"/>
        <v>5112-Vehicles Gas and Oil</v>
      </c>
      <c r="D28" s="36"/>
      <c r="E28" s="54"/>
      <c r="F28" s="52"/>
      <c r="G28" s="53"/>
      <c r="H28" s="36"/>
      <c r="I28" s="55"/>
      <c r="J28" s="55"/>
      <c r="K28" s="55"/>
    </row>
    <row r="29" spans="1:11" s="35" customFormat="1" x14ac:dyDescent="0.25">
      <c r="A29" s="57">
        <v>5115</v>
      </c>
      <c r="B29" s="58" t="s">
        <v>42</v>
      </c>
      <c r="C29" s="59" t="str">
        <f t="shared" si="2"/>
        <v>5115-Postage</v>
      </c>
      <c r="D29" s="36"/>
      <c r="E29" s="54"/>
      <c r="F29" s="52"/>
      <c r="G29" s="53"/>
      <c r="H29" s="36"/>
      <c r="I29" s="55"/>
      <c r="J29" s="55"/>
      <c r="K29" s="55"/>
    </row>
    <row r="30" spans="1:11" s="35" customFormat="1" x14ac:dyDescent="0.25">
      <c r="A30" s="57">
        <v>5121</v>
      </c>
      <c r="B30" s="58" t="s">
        <v>43</v>
      </c>
      <c r="C30" s="59" t="str">
        <f t="shared" si="2"/>
        <v>5121-Media Advertising</v>
      </c>
      <c r="D30" s="36"/>
      <c r="E30" s="54"/>
      <c r="F30" s="52"/>
      <c r="G30" s="53"/>
      <c r="H30" s="36"/>
      <c r="I30" s="55"/>
      <c r="J30" s="55"/>
      <c r="K30" s="55"/>
    </row>
    <row r="31" spans="1:11" s="35" customFormat="1" x14ac:dyDescent="0.25">
      <c r="A31" s="57">
        <v>5125</v>
      </c>
      <c r="B31" s="58" t="s">
        <v>44</v>
      </c>
      <c r="C31" s="59" t="str">
        <f>A31&amp;"-"&amp;B31</f>
        <v>5125-Publications</v>
      </c>
      <c r="D31" s="36"/>
      <c r="E31" s="54"/>
      <c r="F31" s="52"/>
      <c r="G31" s="53"/>
      <c r="H31" s="36"/>
      <c r="I31" s="55"/>
      <c r="J31" s="55"/>
      <c r="K31" s="55"/>
    </row>
    <row r="32" spans="1:11" s="35" customFormat="1" x14ac:dyDescent="0.25">
      <c r="A32" s="57">
        <v>5135</v>
      </c>
      <c r="B32" s="58" t="s">
        <v>89</v>
      </c>
      <c r="C32" s="59" t="str">
        <f>A32&amp;"-"&amp;B32</f>
        <v>5135-Training (this is Brandy's GL code)</v>
      </c>
      <c r="D32" s="36"/>
      <c r="E32" s="54"/>
      <c r="F32" s="52"/>
      <c r="G32" s="53"/>
      <c r="H32" s="36"/>
      <c r="I32" s="55"/>
      <c r="J32" s="55"/>
      <c r="K32" s="55"/>
    </row>
    <row r="33" spans="1:11" s="35" customFormat="1" x14ac:dyDescent="0.25">
      <c r="A33" s="57">
        <v>5142</v>
      </c>
      <c r="B33" s="58" t="s">
        <v>72</v>
      </c>
      <c r="C33" s="59" t="str">
        <f t="shared" si="2"/>
        <v>5142-Uniforms and Gear</v>
      </c>
      <c r="D33" s="36"/>
      <c r="E33" s="54"/>
      <c r="F33" s="52"/>
      <c r="G33" s="53"/>
      <c r="H33" s="36"/>
      <c r="I33" s="55"/>
      <c r="J33" s="55"/>
      <c r="K33" s="55"/>
    </row>
    <row r="34" spans="1:11" s="35" customFormat="1" x14ac:dyDescent="0.25">
      <c r="A34" s="57">
        <v>5143</v>
      </c>
      <c r="B34" s="58" t="s">
        <v>46</v>
      </c>
      <c r="C34" s="59" t="str">
        <f t="shared" si="2"/>
        <v>5143-Officials</v>
      </c>
      <c r="D34" s="36"/>
      <c r="E34" s="54"/>
      <c r="F34" s="52"/>
      <c r="G34" s="53"/>
      <c r="H34" s="36"/>
      <c r="I34" s="55"/>
      <c r="J34" s="55"/>
      <c r="K34" s="55"/>
    </row>
    <row r="35" spans="1:11" s="35" customFormat="1" x14ac:dyDescent="0.25">
      <c r="A35" s="57">
        <v>5151</v>
      </c>
      <c r="B35" s="58" t="s">
        <v>90</v>
      </c>
      <c r="C35" s="59" t="str">
        <f t="shared" si="2"/>
        <v>5151-Pre-board Meals</v>
      </c>
      <c r="D35" s="36"/>
      <c r="E35" s="54"/>
      <c r="F35" s="52"/>
      <c r="G35" s="53"/>
      <c r="H35" s="36"/>
      <c r="I35" s="55"/>
      <c r="J35" s="55"/>
      <c r="K35" s="55"/>
    </row>
    <row r="36" spans="1:11" s="35" customFormat="1" x14ac:dyDescent="0.25">
      <c r="A36" s="57">
        <v>5168</v>
      </c>
      <c r="B36" s="58" t="s">
        <v>50</v>
      </c>
      <c r="C36" s="59" t="str">
        <f t="shared" si="2"/>
        <v>5168-Outside Services</v>
      </c>
      <c r="D36" s="36"/>
      <c r="E36" s="54"/>
      <c r="F36" s="52"/>
      <c r="G36" s="53"/>
      <c r="H36" s="36"/>
      <c r="I36" s="55"/>
      <c r="J36" s="55"/>
      <c r="K36" s="55"/>
    </row>
    <row r="37" spans="1:11" s="35" customFormat="1" x14ac:dyDescent="0.25">
      <c r="A37" s="57">
        <v>5205</v>
      </c>
      <c r="B37" s="58" t="s">
        <v>73</v>
      </c>
      <c r="C37" s="59" t="str">
        <f t="shared" si="2"/>
        <v>5205-General Insurance</v>
      </c>
      <c r="D37" s="36"/>
      <c r="E37" s="55"/>
      <c r="F37" s="55"/>
      <c r="G37" s="53"/>
      <c r="H37" s="36"/>
      <c r="I37" s="55"/>
      <c r="J37" s="55"/>
      <c r="K37" s="55"/>
    </row>
    <row r="38" spans="1:11" s="35" customFormat="1" x14ac:dyDescent="0.25">
      <c r="A38" s="57">
        <v>5276</v>
      </c>
      <c r="B38" s="58" t="s">
        <v>59</v>
      </c>
      <c r="C38" s="59" t="str">
        <f t="shared" si="2"/>
        <v>5276-Facilities Maintenance</v>
      </c>
      <c r="D38" s="36"/>
      <c r="E38" s="55"/>
      <c r="F38" s="55"/>
      <c r="G38" s="55"/>
      <c r="H38" s="36"/>
      <c r="I38" s="55"/>
      <c r="J38" s="55"/>
      <c r="K38" s="55"/>
    </row>
    <row r="39" spans="1:11" s="35" customFormat="1" x14ac:dyDescent="0.25">
      <c r="A39" s="57">
        <v>5287</v>
      </c>
      <c r="B39" s="58" t="s">
        <v>91</v>
      </c>
      <c r="C39" s="59" t="str">
        <f t="shared" si="2"/>
        <v>5287-Sports Plex Maintenance</v>
      </c>
      <c r="D39" s="36"/>
      <c r="E39" s="55"/>
      <c r="F39" s="55"/>
      <c r="G39" s="55"/>
      <c r="H39" s="36"/>
      <c r="I39" s="55"/>
      <c r="J39" s="55"/>
      <c r="K39" s="55"/>
    </row>
    <row r="40" spans="1:11" s="35" customFormat="1" x14ac:dyDescent="0.25">
      <c r="A40" s="57">
        <v>5293</v>
      </c>
      <c r="B40" s="58" t="s">
        <v>60</v>
      </c>
      <c r="C40" s="59" t="str">
        <f t="shared" si="2"/>
        <v>5293-Grounds Maintenance</v>
      </c>
      <c r="D40" s="36"/>
      <c r="E40" s="55"/>
      <c r="F40" s="55"/>
      <c r="G40" s="55"/>
      <c r="H40" s="36"/>
      <c r="I40" s="55"/>
      <c r="J40" s="55"/>
      <c r="K40" s="55"/>
    </row>
    <row r="41" spans="1:11" s="35" customFormat="1" x14ac:dyDescent="0.25">
      <c r="A41" s="60">
        <v>5999</v>
      </c>
      <c r="B41" s="36" t="s">
        <v>74</v>
      </c>
      <c r="C41" s="59" t="str">
        <f t="shared" si="2"/>
        <v>5999-Capital Expenditures &lt; $1,000</v>
      </c>
      <c r="D41" s="36"/>
      <c r="E41" s="55"/>
      <c r="F41" s="55"/>
      <c r="G41" s="55"/>
      <c r="H41" s="36"/>
      <c r="I41" s="55"/>
      <c r="J41" s="55"/>
      <c r="K41" s="55"/>
    </row>
    <row r="42" spans="1:11" s="35" customFormat="1" x14ac:dyDescent="0.25">
      <c r="A42" s="60">
        <v>6000</v>
      </c>
      <c r="B42" s="36" t="s">
        <v>75</v>
      </c>
      <c r="C42" s="59" t="str">
        <f t="shared" si="2"/>
        <v>6000-Capital Expenditures $1,000+</v>
      </c>
      <c r="D42" s="36"/>
      <c r="E42" s="55"/>
      <c r="F42" s="55"/>
      <c r="G42" s="55"/>
      <c r="H42" s="36"/>
      <c r="I42" s="55"/>
      <c r="J42" s="55"/>
      <c r="K42" s="55"/>
    </row>
    <row r="43" spans="1:11" s="35" customFormat="1" x14ac:dyDescent="0.25">
      <c r="A43" s="60"/>
      <c r="B43" s="36"/>
      <c r="C43" s="61"/>
      <c r="D43" s="36"/>
      <c r="E43" s="55"/>
      <c r="F43" s="55"/>
      <c r="G43" s="55"/>
      <c r="H43" s="36"/>
      <c r="I43" s="55"/>
      <c r="J43" s="55"/>
      <c r="K43" s="55"/>
    </row>
    <row r="44" spans="1:11" s="35" customFormat="1" x14ac:dyDescent="0.25">
      <c r="A44" s="54"/>
      <c r="B44" s="52"/>
      <c r="C44" s="53"/>
      <c r="D44" s="36"/>
      <c r="E44" s="55"/>
      <c r="F44" s="55"/>
      <c r="G44" s="55"/>
      <c r="H44" s="36"/>
      <c r="I44" s="55"/>
      <c r="J44" s="55"/>
      <c r="K44" s="55"/>
    </row>
    <row r="45" spans="1:11" s="35" customFormat="1" x14ac:dyDescent="0.25">
      <c r="A45" s="54"/>
      <c r="B45" s="52"/>
      <c r="C45" s="53"/>
      <c r="D45" s="36"/>
      <c r="E45" s="55"/>
      <c r="F45" s="55"/>
      <c r="G45" s="55"/>
      <c r="H45" s="36"/>
      <c r="I45" s="55"/>
      <c r="J45" s="55"/>
      <c r="K45" s="55"/>
    </row>
    <row r="46" spans="1:11" s="35" customFormat="1" x14ac:dyDescent="0.25">
      <c r="A46" s="54"/>
      <c r="B46" s="52"/>
      <c r="C46" s="53"/>
      <c r="D46" s="36"/>
      <c r="E46" s="55"/>
      <c r="F46" s="55"/>
      <c r="G46" s="55"/>
      <c r="H46" s="36"/>
      <c r="I46" s="55"/>
      <c r="J46" s="55"/>
      <c r="K46" s="55"/>
    </row>
    <row r="47" spans="1:11" s="35" customFormat="1" x14ac:dyDescent="0.25">
      <c r="A47" s="54"/>
      <c r="B47" s="52"/>
      <c r="C47" s="53"/>
      <c r="D47" s="36"/>
      <c r="E47" s="55"/>
      <c r="F47" s="55"/>
      <c r="G47" s="55"/>
      <c r="H47" s="36"/>
      <c r="I47" s="55"/>
      <c r="J47" s="55"/>
      <c r="K47" s="55"/>
    </row>
    <row r="48" spans="1:11" s="35" customFormat="1" x14ac:dyDescent="0.25">
      <c r="A48" s="54"/>
      <c r="B48" s="52"/>
      <c r="C48" s="53"/>
      <c r="D48" s="36"/>
      <c r="E48" s="55"/>
      <c r="F48" s="55"/>
      <c r="G48" s="55"/>
      <c r="H48" s="36"/>
      <c r="I48" s="55"/>
      <c r="J48" s="55"/>
      <c r="K48" s="55"/>
    </row>
    <row r="49" spans="1:11" s="35" customFormat="1" x14ac:dyDescent="0.25">
      <c r="A49" s="54"/>
      <c r="B49" s="52"/>
      <c r="C49" s="53"/>
      <c r="D49" s="36"/>
      <c r="E49" s="55"/>
      <c r="F49" s="55"/>
      <c r="G49" s="55"/>
      <c r="H49" s="36"/>
      <c r="I49" s="55"/>
      <c r="J49" s="55"/>
      <c r="K49" s="55"/>
    </row>
    <row r="50" spans="1:11" s="35" customFormat="1" x14ac:dyDescent="0.25">
      <c r="A50" s="54"/>
      <c r="B50" s="52"/>
      <c r="C50" s="53"/>
      <c r="D50" s="36"/>
      <c r="E50" s="55"/>
      <c r="F50" s="55"/>
      <c r="G50" s="55"/>
      <c r="H50" s="36"/>
      <c r="I50" s="55"/>
      <c r="J50" s="55"/>
      <c r="K50" s="55"/>
    </row>
    <row r="51" spans="1:11" s="35" customFormat="1" x14ac:dyDescent="0.25">
      <c r="A51" s="54"/>
      <c r="B51" s="52"/>
      <c r="C51" s="53"/>
      <c r="D51" s="36"/>
      <c r="E51" s="55"/>
      <c r="F51" s="55"/>
      <c r="G51" s="55"/>
      <c r="H51" s="36"/>
      <c r="I51" s="55"/>
      <c r="J51" s="55"/>
      <c r="K51" s="55"/>
    </row>
    <row r="52" spans="1:11" s="35" customFormat="1" x14ac:dyDescent="0.25">
      <c r="A52" s="54"/>
      <c r="B52" s="52"/>
      <c r="C52" s="53"/>
      <c r="D52" s="36"/>
      <c r="E52" s="55"/>
      <c r="F52" s="55"/>
      <c r="G52" s="55"/>
      <c r="H52" s="36"/>
      <c r="I52" s="55"/>
      <c r="J52" s="55"/>
      <c r="K52" s="55"/>
    </row>
    <row r="53" spans="1:11" s="35" customFormat="1" x14ac:dyDescent="0.25">
      <c r="A53" s="54"/>
      <c r="B53" s="52"/>
      <c r="C53" s="53"/>
      <c r="D53" s="36"/>
      <c r="E53" s="55"/>
      <c r="F53" s="55"/>
      <c r="G53" s="55"/>
      <c r="H53" s="36"/>
      <c r="I53" s="55"/>
      <c r="J53" s="55"/>
      <c r="K53" s="55"/>
    </row>
    <row r="54" spans="1:11" s="35" customFormat="1" x14ac:dyDescent="0.25">
      <c r="A54" s="54"/>
      <c r="B54" s="52"/>
      <c r="C54" s="53"/>
      <c r="D54" s="36"/>
      <c r="E54" s="55"/>
      <c r="F54" s="55"/>
      <c r="G54" s="55"/>
      <c r="H54" s="36"/>
      <c r="I54" s="55"/>
      <c r="J54" s="55"/>
      <c r="K54" s="55"/>
    </row>
    <row r="55" spans="1:11" s="35" customFormat="1" x14ac:dyDescent="0.25">
      <c r="A55" s="54"/>
      <c r="B55" s="52"/>
      <c r="C55" s="53"/>
      <c r="D55" s="36"/>
      <c r="E55" s="55"/>
      <c r="F55" s="55"/>
      <c r="G55" s="55"/>
      <c r="H55" s="36"/>
      <c r="I55" s="55"/>
      <c r="J55" s="55"/>
      <c r="K55" s="55"/>
    </row>
    <row r="56" spans="1:11" s="35" customFormat="1" x14ac:dyDescent="0.25">
      <c r="A56" s="55"/>
      <c r="B56" s="55"/>
      <c r="C56" s="55"/>
      <c r="D56" s="36"/>
      <c r="E56" s="55"/>
      <c r="F56" s="55"/>
      <c r="G56" s="55"/>
      <c r="H56" s="36"/>
      <c r="I56" s="55"/>
      <c r="J56" s="55"/>
      <c r="K56" s="55"/>
    </row>
    <row r="57" spans="1:11" s="35" customFormat="1" x14ac:dyDescent="0.25">
      <c r="A57" s="55"/>
      <c r="B57" s="55"/>
      <c r="C57" s="55"/>
      <c r="D57" s="36"/>
      <c r="E57" s="55"/>
      <c r="F57" s="55"/>
      <c r="G57" s="55"/>
      <c r="H57" s="36"/>
      <c r="I57" s="55"/>
      <c r="J57" s="55"/>
      <c r="K57" s="55"/>
    </row>
    <row r="58" spans="1:11" s="35" customFormat="1" x14ac:dyDescent="0.25">
      <c r="A58" s="55"/>
      <c r="B58" s="55"/>
      <c r="C58" s="55"/>
      <c r="D58" s="36"/>
      <c r="E58" s="55"/>
      <c r="F58" s="55"/>
      <c r="G58" s="55"/>
      <c r="H58" s="36"/>
      <c r="I58" s="55"/>
      <c r="J58" s="55"/>
      <c r="K58" s="55"/>
    </row>
    <row r="59" spans="1:11" s="35" customFormat="1" x14ac:dyDescent="0.25">
      <c r="A59" s="55"/>
      <c r="B59" s="55"/>
      <c r="C59" s="55"/>
      <c r="D59" s="36"/>
      <c r="E59" s="55"/>
      <c r="F59" s="55"/>
      <c r="G59" s="55"/>
      <c r="H59" s="36"/>
      <c r="I59" s="55"/>
      <c r="J59" s="55"/>
      <c r="K59" s="55"/>
    </row>
    <row r="60" spans="1:11" s="35" customFormat="1" x14ac:dyDescent="0.25">
      <c r="A60" s="55"/>
      <c r="B60" s="55"/>
      <c r="C60" s="55"/>
      <c r="D60" s="36"/>
      <c r="E60" s="55"/>
      <c r="F60" s="55"/>
      <c r="G60" s="55"/>
      <c r="H60" s="36"/>
      <c r="I60" s="55"/>
      <c r="J60" s="55"/>
      <c r="K60" s="55"/>
    </row>
    <row r="61" spans="1:11" s="35" customFormat="1" x14ac:dyDescent="0.25">
      <c r="A61" s="55"/>
      <c r="B61" s="55"/>
      <c r="C61" s="55"/>
      <c r="D61" s="36"/>
      <c r="E61" s="55"/>
      <c r="F61" s="55"/>
      <c r="G61" s="55"/>
      <c r="H61" s="36"/>
      <c r="I61" s="55"/>
      <c r="J61" s="55"/>
      <c r="K61" s="55"/>
    </row>
    <row r="62" spans="1:11" s="35" customFormat="1" x14ac:dyDescent="0.25">
      <c r="A62" s="55"/>
      <c r="B62" s="55"/>
      <c r="C62" s="55"/>
      <c r="D62" s="36"/>
      <c r="E62" s="55"/>
      <c r="F62" s="55"/>
      <c r="G62" s="55"/>
      <c r="H62" s="36"/>
      <c r="I62" s="55"/>
      <c r="J62" s="55"/>
      <c r="K62" s="55"/>
    </row>
    <row r="63" spans="1:11" s="35" customFormat="1" x14ac:dyDescent="0.25">
      <c r="A63" s="55"/>
      <c r="B63" s="55"/>
      <c r="C63" s="55"/>
      <c r="D63" s="36"/>
      <c r="E63" s="55"/>
      <c r="F63" s="55"/>
      <c r="G63" s="55"/>
      <c r="H63" s="36"/>
      <c r="I63" s="55"/>
      <c r="J63" s="55"/>
      <c r="K63" s="55"/>
    </row>
    <row r="64" spans="1:11" s="35" customFormat="1" x14ac:dyDescent="0.25">
      <c r="A64" s="55"/>
      <c r="B64" s="55"/>
      <c r="C64" s="55"/>
      <c r="D64" s="36"/>
      <c r="E64" s="55"/>
      <c r="F64" s="55"/>
      <c r="G64" s="55"/>
      <c r="H64" s="36"/>
      <c r="I64" s="55"/>
      <c r="J64" s="55"/>
      <c r="K64" s="55"/>
    </row>
    <row r="65" spans="1:11" s="35" customFormat="1" x14ac:dyDescent="0.25">
      <c r="A65" s="55"/>
      <c r="B65" s="55"/>
      <c r="C65" s="55"/>
      <c r="D65" s="36"/>
      <c r="E65" s="55"/>
      <c r="F65" s="55"/>
      <c r="G65" s="55"/>
      <c r="H65" s="36"/>
      <c r="I65" s="55"/>
      <c r="J65" s="55"/>
      <c r="K65" s="55"/>
    </row>
    <row r="66" spans="1:11" s="35" customFormat="1" x14ac:dyDescent="0.25">
      <c r="A66" s="55"/>
      <c r="B66" s="55"/>
      <c r="C66" s="55"/>
      <c r="D66" s="36"/>
      <c r="E66" s="55"/>
      <c r="F66" s="55"/>
      <c r="G66" s="55"/>
      <c r="H66" s="36"/>
      <c r="I66" s="55"/>
      <c r="J66" s="55"/>
      <c r="K66" s="55"/>
    </row>
    <row r="67" spans="1:11" s="35" customFormat="1" x14ac:dyDescent="0.25">
      <c r="A67" s="55"/>
      <c r="B67" s="55"/>
      <c r="C67" s="55"/>
      <c r="D67" s="36"/>
      <c r="E67" s="55"/>
      <c r="F67" s="55"/>
      <c r="G67" s="55"/>
      <c r="H67" s="36"/>
      <c r="I67" s="55"/>
      <c r="J67" s="55"/>
      <c r="K67" s="55"/>
    </row>
    <row r="68" spans="1:11" s="35" customFormat="1" x14ac:dyDescent="0.25">
      <c r="A68" s="55"/>
      <c r="B68" s="55"/>
      <c r="C68" s="55"/>
      <c r="D68" s="36"/>
      <c r="E68" s="55"/>
      <c r="F68" s="55"/>
      <c r="G68" s="55"/>
      <c r="H68" s="36"/>
      <c r="I68" s="55"/>
      <c r="J68" s="55"/>
      <c r="K68" s="55"/>
    </row>
    <row r="69" spans="1:11" s="35" customFormat="1" x14ac:dyDescent="0.25">
      <c r="A69" s="55"/>
      <c r="B69" s="55"/>
      <c r="C69" s="55"/>
      <c r="D69" s="36"/>
      <c r="E69" s="55"/>
      <c r="F69" s="55"/>
      <c r="G69" s="55"/>
      <c r="H69" s="36"/>
      <c r="I69" s="55"/>
      <c r="J69" s="55"/>
      <c r="K69" s="55"/>
    </row>
    <row r="70" spans="1:11" s="35" customFormat="1" x14ac:dyDescent="0.25">
      <c r="A70" s="55"/>
      <c r="B70" s="55"/>
      <c r="C70" s="55"/>
      <c r="D70" s="36"/>
      <c r="E70" s="55"/>
      <c r="F70" s="55"/>
      <c r="G70" s="55"/>
      <c r="H70" s="36"/>
      <c r="I70" s="55"/>
      <c r="J70" s="55"/>
      <c r="K70" s="55"/>
    </row>
    <row r="71" spans="1:11" s="35" customFormat="1" x14ac:dyDescent="0.25">
      <c r="A71" s="55"/>
      <c r="B71" s="55"/>
      <c r="C71" s="55"/>
      <c r="D71" s="36"/>
      <c r="E71" s="55"/>
      <c r="F71" s="55"/>
      <c r="G71" s="55"/>
      <c r="H71" s="36"/>
      <c r="I71" s="55"/>
      <c r="J71" s="55"/>
      <c r="K71" s="55"/>
    </row>
    <row r="72" spans="1:11" s="35" customFormat="1" x14ac:dyDescent="0.25">
      <c r="A72" s="55"/>
      <c r="B72" s="55"/>
      <c r="C72" s="55"/>
      <c r="D72" s="36"/>
      <c r="E72" s="55"/>
      <c r="F72" s="55"/>
      <c r="G72" s="55"/>
      <c r="H72" s="36"/>
      <c r="I72" s="55"/>
      <c r="J72" s="55"/>
      <c r="K72" s="55"/>
    </row>
    <row r="73" spans="1:11" s="35" customFormat="1" x14ac:dyDescent="0.25">
      <c r="A73" s="55"/>
      <c r="B73" s="55"/>
      <c r="C73" s="55"/>
      <c r="D73" s="36"/>
      <c r="E73" s="55"/>
      <c r="F73" s="55"/>
      <c r="G73" s="55"/>
      <c r="H73" s="36"/>
      <c r="I73" s="55"/>
      <c r="J73" s="55"/>
      <c r="K73" s="55"/>
    </row>
    <row r="74" spans="1:11" s="35" customFormat="1" x14ac:dyDescent="0.25">
      <c r="A74" s="55"/>
      <c r="B74" s="55"/>
      <c r="C74" s="55"/>
      <c r="D74" s="36"/>
      <c r="E74" s="55"/>
      <c r="F74" s="55"/>
      <c r="G74" s="55"/>
      <c r="H74" s="36"/>
      <c r="I74" s="55"/>
      <c r="J74" s="55"/>
      <c r="K74" s="55"/>
    </row>
    <row r="75" spans="1:11" s="35" customFormat="1" x14ac:dyDescent="0.25">
      <c r="A75" s="55"/>
      <c r="B75" s="55"/>
      <c r="C75" s="55"/>
      <c r="D75" s="36"/>
      <c r="E75" s="55"/>
      <c r="F75" s="55"/>
      <c r="G75" s="55"/>
      <c r="H75" s="36"/>
      <c r="I75" s="55"/>
      <c r="J75" s="55"/>
      <c r="K75" s="55"/>
    </row>
    <row r="76" spans="1:11" s="35" customFormat="1" x14ac:dyDescent="0.25">
      <c r="A76" s="55"/>
      <c r="B76" s="55"/>
      <c r="C76" s="55"/>
      <c r="D76" s="36"/>
      <c r="E76" s="55"/>
      <c r="F76" s="55"/>
      <c r="G76" s="55"/>
      <c r="H76" s="36"/>
      <c r="I76" s="55"/>
      <c r="J76" s="55"/>
      <c r="K76" s="55"/>
    </row>
    <row r="77" spans="1:11" s="35" customFormat="1" x14ac:dyDescent="0.25">
      <c r="A77" s="55"/>
      <c r="B77" s="55"/>
      <c r="C77" s="55"/>
      <c r="D77" s="36"/>
      <c r="E77" s="55"/>
      <c r="F77" s="55"/>
      <c r="G77" s="55"/>
      <c r="H77" s="36"/>
      <c r="I77" s="55"/>
      <c r="J77" s="55"/>
      <c r="K77" s="55"/>
    </row>
    <row r="78" spans="1:11" s="35" customFormat="1" x14ac:dyDescent="0.25">
      <c r="A78" s="55"/>
      <c r="B78" s="55"/>
      <c r="C78" s="55"/>
      <c r="D78" s="36"/>
      <c r="E78" s="55"/>
      <c r="F78" s="55"/>
      <c r="G78" s="55"/>
      <c r="H78" s="36"/>
      <c r="I78" s="55"/>
      <c r="J78" s="55"/>
      <c r="K78" s="55"/>
    </row>
    <row r="79" spans="1:11" x14ac:dyDescent="0.25">
      <c r="D79" s="52"/>
      <c r="H79" s="52"/>
    </row>
    <row r="80" spans="1:11" x14ac:dyDescent="0.25">
      <c r="D80" s="52"/>
      <c r="H80" s="52"/>
    </row>
    <row r="81" spans="4:8" x14ac:dyDescent="0.25">
      <c r="D81" s="52"/>
      <c r="H81" s="52"/>
    </row>
    <row r="82" spans="4:8" x14ac:dyDescent="0.25">
      <c r="D82" s="52"/>
      <c r="H82" s="52"/>
    </row>
    <row r="83" spans="4:8" x14ac:dyDescent="0.25">
      <c r="D83" s="52"/>
      <c r="H83" s="52"/>
    </row>
    <row r="84" spans="4:8" x14ac:dyDescent="0.25">
      <c r="D84" s="52"/>
      <c r="H84" s="52"/>
    </row>
    <row r="85" spans="4:8" x14ac:dyDescent="0.25">
      <c r="D85" s="52"/>
      <c r="H85" s="52"/>
    </row>
    <row r="86" spans="4:8" x14ac:dyDescent="0.25">
      <c r="D86" s="52"/>
      <c r="H86" s="52"/>
    </row>
    <row r="87" spans="4:8" x14ac:dyDescent="0.25">
      <c r="D87" s="52"/>
      <c r="H87" s="52"/>
    </row>
    <row r="88" spans="4:8" x14ac:dyDescent="0.25">
      <c r="D88" s="52"/>
      <c r="H88" s="52"/>
    </row>
    <row r="89" spans="4:8" x14ac:dyDescent="0.25">
      <c r="D89" s="52"/>
      <c r="H89" s="52"/>
    </row>
    <row r="90" spans="4:8" x14ac:dyDescent="0.25">
      <c r="D90" s="52"/>
      <c r="H90" s="52"/>
    </row>
  </sheetData>
  <sheetProtection algorithmName="SHA-512" hashValue="FRXSuoyAbqx5GawoM12/mp5+Mi1QjPP1YsGW9e/A4a1yqgEJqC9zsPA7/Ee/n7MtMPuXcIL8MCvuOYeqIthj2w==" saltValue="AxkfJK6W8/pD4cnRC+iEBg==" spinCount="100000" sheet="1" objects="1" scenarios="1"/>
  <mergeCells count="4">
    <mergeCell ref="A3:B3"/>
    <mergeCell ref="E3:F3"/>
    <mergeCell ref="I3:J3"/>
    <mergeCell ref="A1:J1"/>
  </mergeCells>
  <printOptions horizontalCentered="1"/>
  <pageMargins left="0.25" right="0.25" top="0.25" bottom="0.25" header="0.3" footer="0.3"/>
  <pageSetup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Check Request Form</vt:lpstr>
      <vt:lpstr>Reference Codes</vt:lpstr>
      <vt:lpstr>Athletics Reference Codes</vt:lpstr>
      <vt:lpstr>'Check Request Form'!Print_Area</vt:lpstr>
    </vt:vector>
  </TitlesOfParts>
  <Company>Corban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Shelton, Patricia</dc:creator>
  <cp:lastModifiedBy>Richards, Anna</cp:lastModifiedBy>
  <cp:lastPrinted>2022-08-03T20:52:09Z</cp:lastPrinted>
  <dcterms:created xsi:type="dcterms:W3CDTF">2018-09-03T19:07:34Z</dcterms:created>
  <dcterms:modified xsi:type="dcterms:W3CDTF">2022-09-13T16:41:16Z</dcterms:modified>
</cp:coreProperties>
</file>